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D0D64815-213F-45F3-90F3-EFE5A09B8754}" xr6:coauthVersionLast="45" xr6:coauthVersionMax="45" xr10:uidLastSave="{00000000-0000-0000-0000-000000000000}"/>
  <bookViews>
    <workbookView xWindow="28680" yWindow="-120" windowWidth="29040" windowHeight="16440" tabRatio="787" xr2:uid="{00000000-000D-0000-FFFF-FFFF00000000}"/>
  </bookViews>
  <sheets>
    <sheet name="1. Grosland Equiv Index" sheetId="21" r:id="rId1"/>
    <sheet name="................." sheetId="20" r:id="rId2"/>
    <sheet name="1. Grosland Equiv Index (Sol) " sheetId="22" r:id="rId3"/>
  </sheet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2" l="1"/>
  <c r="G4" i="22" l="1"/>
  <c r="H4" i="22"/>
  <c r="J4" i="22" a="1"/>
  <c r="J4" i="22" s="1"/>
  <c r="L4" i="22"/>
  <c r="G5" i="22"/>
  <c r="H5" i="22"/>
  <c r="I5" i="22"/>
  <c r="J5" i="22" s="1" a="1"/>
  <c r="J5" i="22" s="1"/>
  <c r="L5" i="22"/>
  <c r="G6" i="22"/>
  <c r="H6" i="22"/>
  <c r="I6" i="22"/>
  <c r="J6" i="22" s="1" a="1"/>
  <c r="J6" i="22" s="1"/>
  <c r="L6" i="22"/>
  <c r="G7" i="22"/>
  <c r="H7" i="22"/>
  <c r="I7" i="22"/>
  <c r="J7" i="22" s="1" a="1"/>
  <c r="J7" i="22" s="1"/>
  <c r="L7" i="22"/>
  <c r="G8" i="22"/>
  <c r="H8" i="22"/>
  <c r="I8" i="22"/>
  <c r="J8" i="22" s="1" a="1"/>
  <c r="J8" i="22" s="1"/>
  <c r="L8" i="22"/>
  <c r="G9" i="22"/>
  <c r="H9" i="22"/>
  <c r="I9" i="22"/>
  <c r="J9" i="22" s="1" a="1"/>
  <c r="J9" i="22" s="1"/>
  <c r="L9" i="22"/>
  <c r="G10" i="22"/>
  <c r="H10" i="22"/>
  <c r="I10" i="22"/>
  <c r="J10" i="22" s="1" a="1"/>
  <c r="J10" i="22" s="1"/>
  <c r="L10" i="22"/>
  <c r="G11" i="22"/>
  <c r="H11" i="22"/>
  <c r="I11" i="22"/>
  <c r="J11" i="22" s="1" a="1"/>
  <c r="J11" i="22" s="1"/>
  <c r="L11" i="22"/>
  <c r="B12" i="22"/>
  <c r="C12" i="22"/>
  <c r="D12" i="22"/>
  <c r="E12" i="22"/>
  <c r="F12" i="22"/>
  <c r="G12" i="22"/>
  <c r="B13" i="22"/>
  <c r="C13" i="22"/>
  <c r="D13" i="22"/>
  <c r="E13" i="22"/>
  <c r="F13" i="22"/>
  <c r="G13" i="22"/>
  <c r="G4" i="21"/>
  <c r="H4" i="21"/>
  <c r="G5" i="21"/>
  <c r="H5" i="21"/>
  <c r="G6" i="21"/>
  <c r="H6" i="21"/>
  <c r="G7" i="21"/>
  <c r="H7" i="21"/>
  <c r="G8" i="21"/>
  <c r="H8" i="21"/>
  <c r="G9" i="21"/>
  <c r="H9" i="21"/>
  <c r="G10" i="21"/>
  <c r="H10" i="21"/>
  <c r="G11" i="21"/>
  <c r="H11" i="21"/>
  <c r="B12" i="21"/>
  <c r="C12" i="21"/>
  <c r="D12" i="21"/>
  <c r="E12" i="21"/>
  <c r="F12" i="21"/>
  <c r="G12" i="21"/>
  <c r="B13" i="21"/>
  <c r="C13" i="21"/>
  <c r="D13" i="21"/>
  <c r="E13" i="21"/>
  <c r="F13" i="21"/>
  <c r="G13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<sst xmlns="http://schemas.openxmlformats.org/spreadsheetml/2006/main" count="57" uniqueCount="30">
  <si>
    <t>Mettez en page (gras, couleurs de texte, bordures)</t>
  </si>
  <si>
    <t>en utilisant les fonctions SOMME, MOYENNE, MAX, MIN</t>
  </si>
  <si>
    <t>Effectuez les calculs dans les zones de couleur saumon</t>
  </si>
  <si>
    <t>CONSIGNES</t>
  </si>
  <si>
    <r>
      <rPr>
        <b/>
        <sz val="9"/>
        <color theme="8" tint="-0.249977111117893"/>
        <rFont val="Arial"/>
        <family val="2"/>
      </rPr>
      <t>INDEX</t>
    </r>
    <r>
      <rPr>
        <sz val="9"/>
        <color theme="8" tint="-0.249977111117893"/>
        <rFont val="Arial"/>
        <family val="2"/>
      </rPr>
      <t xml:space="preserve"> : j'ai les coordonnées, va chercher le contenu de la cellule</t>
    </r>
  </si>
  <si>
    <r>
      <rPr>
        <b/>
        <sz val="9"/>
        <color theme="8" tint="-0.249977111117893"/>
        <rFont val="Arial"/>
        <family val="2"/>
      </rPr>
      <t>EQUIV</t>
    </r>
    <r>
      <rPr>
        <sz val="9"/>
        <color theme="8" tint="-0.249977111117893"/>
        <rFont val="Arial"/>
        <family val="2"/>
      </rPr>
      <t xml:space="preserve"> : J'ai le contenu, va chercher ses coordonnées dans une matrice</t>
    </r>
  </si>
  <si>
    <t>Moyennes par année</t>
  </si>
  <si>
    <t>Calcul intermédiaire</t>
  </si>
  <si>
    <t>Total années</t>
  </si>
  <si>
    <t>Sud Est</t>
  </si>
  <si>
    <t>Sud Ouest</t>
  </si>
  <si>
    <t>Centre Est</t>
  </si>
  <si>
    <t>Centre Ouest</t>
  </si>
  <si>
    <t>Est</t>
  </si>
  <si>
    <t>Parisienne</t>
  </si>
  <si>
    <t>Ouest</t>
  </si>
  <si>
    <t>Nord</t>
  </si>
  <si>
    <t>Quelle est la meilleure année ?</t>
  </si>
  <si>
    <t>En quelle colonne est le meileur CA ?</t>
  </si>
  <si>
    <t>Meilleur CA</t>
  </si>
  <si>
    <t>Total région</t>
  </si>
  <si>
    <t>Année 2008</t>
  </si>
  <si>
    <t>Année 2007</t>
  </si>
  <si>
    <t>Année 2006</t>
  </si>
  <si>
    <t>Année 2005</t>
  </si>
  <si>
    <t>Année 2004</t>
  </si>
  <si>
    <t>Régions</t>
  </si>
  <si>
    <t>Chiffre d'Affaires de GROLAND par Région (en millions d'euros)</t>
  </si>
  <si>
    <t>=MAX</t>
  </si>
  <si>
    <t>Avec une seule formule…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</si>
</sst>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_€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i/>
      <sz val="10"/>
      <color theme="1" tint="0.499984740745262"/>
      <name val="Arial"/>
      <family val="2"/>
    </font>
    <font>
      <b/>
      <i/>
      <sz val="10"/>
      <color indexed="23" tint="0.499984740745262"/>
      <name val="Arial"/>
      <family val="2"/>
    </font>
    <font>
      <b/>
      <sz val="10"/>
      <name val="Arial"/>
      <family val="2"/>
    </font>
    <font>
      <sz val="9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i/>
      <sz val="8"/>
      <name val="Arial"/>
      <family val="2"/>
    </font>
    <font>
      <b/>
      <sz val="10"/>
      <color rgb="FF0070C0"/>
      <name val="Arial"/>
      <family val="2"/>
    </font>
    <font>
      <sz val="10"/>
      <color theme="4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4" tint="-0.249977111117893"/>
      <name val="Arial"/>
      <family val="2"/>
    </font>
    <font>
      <b/>
      <sz val="14"/>
      <color theme="0" tint="-0.499984740745262"/>
      <name val="Arial"/>
      <family val="2"/>
    </font>
    <font>
      <sz val="10"/>
      <color theme="1" tint="0.3499862666707357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8"/>
    <xf numFmtId="0" fontId="4" fillId="0" borderId="0" xfId="8" applyFont="1"/>
    <xf numFmtId="0" fontId="5" fillId="0" borderId="0" xfId="8" applyFont="1" applyAlignment="1">
      <alignment vertical="center"/>
    </xf>
    <xf numFmtId="165" fontId="2" fillId="0" borderId="0" xfId="8" applyNumberFormat="1"/>
    <xf numFmtId="0" fontId="6" fillId="0" borderId="0" xfId="8" applyFont="1" applyAlignment="1">
      <alignment vertical="center" wrapText="1"/>
    </xf>
    <xf numFmtId="165" fontId="7" fillId="0" borderId="0" xfId="8" applyNumberFormat="1" applyFont="1" applyAlignment="1">
      <alignment horizontal="center" vertical="center" wrapText="1"/>
    </xf>
    <xf numFmtId="165" fontId="6" fillId="0" borderId="0" xfId="8" applyNumberFormat="1" applyFont="1" applyAlignment="1">
      <alignment vertical="center" wrapText="1"/>
    </xf>
    <xf numFmtId="165" fontId="2" fillId="2" borderId="1" xfId="8" applyNumberFormat="1" applyFill="1" applyBorder="1" applyAlignment="1">
      <alignment vertical="center" wrapText="1"/>
    </xf>
    <xf numFmtId="165" fontId="2" fillId="2" borderId="2" xfId="8" applyNumberFormat="1" applyFill="1" applyBorder="1" applyAlignment="1">
      <alignment vertical="center" wrapText="1"/>
    </xf>
    <xf numFmtId="165" fontId="2" fillId="2" borderId="3" xfId="8" applyNumberFormat="1" applyFill="1" applyBorder="1" applyAlignment="1">
      <alignment vertical="center" wrapText="1"/>
    </xf>
    <xf numFmtId="0" fontId="2" fillId="0" borderId="1" xfId="8" applyBorder="1" applyAlignment="1">
      <alignment vertical="center" wrapText="1"/>
    </xf>
    <xf numFmtId="165" fontId="9" fillId="0" borderId="4" xfId="8" applyNumberFormat="1" applyFont="1" applyBorder="1" applyAlignment="1">
      <alignment horizontal="center" vertical="center" wrapText="1"/>
    </xf>
    <xf numFmtId="165" fontId="10" fillId="2" borderId="5" xfId="8" applyNumberFormat="1" applyFont="1" applyFill="1" applyBorder="1" applyAlignment="1">
      <alignment vertical="center" wrapText="1"/>
    </xf>
    <xf numFmtId="165" fontId="2" fillId="2" borderId="6" xfId="8" applyNumberFormat="1" applyFill="1" applyBorder="1" applyAlignment="1">
      <alignment vertical="center" wrapText="1"/>
    </xf>
    <xf numFmtId="0" fontId="2" fillId="0" borderId="5" xfId="8" applyBorder="1" applyAlignment="1">
      <alignment vertical="center" wrapText="1"/>
    </xf>
    <xf numFmtId="0" fontId="2" fillId="0" borderId="0" xfId="8" applyAlignment="1">
      <alignment vertical="center" wrapText="1"/>
    </xf>
    <xf numFmtId="37" fontId="2" fillId="2" borderId="1" xfId="9" applyNumberFormat="1" applyFill="1" applyBorder="1" applyAlignment="1">
      <alignment horizontal="center" vertical="center" wrapText="1"/>
    </xf>
    <xf numFmtId="37" fontId="2" fillId="2" borderId="3" xfId="9" applyNumberFormat="1" applyFill="1" applyBorder="1" applyAlignment="1">
      <alignment vertical="center" wrapText="1"/>
    </xf>
    <xf numFmtId="37" fontId="2" fillId="2" borderId="1" xfId="9" applyNumberFormat="1" applyFont="1" applyFill="1" applyBorder="1" applyAlignment="1">
      <alignment vertical="center" wrapText="1"/>
    </xf>
    <xf numFmtId="37" fontId="2" fillId="3" borderId="0" xfId="9" applyNumberFormat="1" applyFill="1" applyBorder="1" applyAlignment="1">
      <alignment vertical="center" wrapText="1"/>
    </xf>
    <xf numFmtId="0" fontId="11" fillId="0" borderId="1" xfId="8" applyFont="1" applyBorder="1" applyAlignment="1">
      <alignment vertical="center" wrapText="1"/>
    </xf>
    <xf numFmtId="37" fontId="2" fillId="2" borderId="7" xfId="9" applyNumberFormat="1" applyFill="1" applyBorder="1" applyAlignment="1">
      <alignment horizontal="center" vertical="center" wrapText="1"/>
    </xf>
    <xf numFmtId="37" fontId="2" fillId="2" borderId="8" xfId="9" applyNumberFormat="1" applyFill="1" applyBorder="1" applyAlignment="1">
      <alignment vertical="center" wrapText="1"/>
    </xf>
    <xf numFmtId="37" fontId="2" fillId="2" borderId="7" xfId="9" applyNumberFormat="1" applyFont="1" applyFill="1" applyBorder="1" applyAlignment="1">
      <alignment vertical="center" wrapText="1"/>
    </xf>
    <xf numFmtId="0" fontId="11" fillId="0" borderId="7" xfId="8" applyFont="1" applyBorder="1" applyAlignment="1">
      <alignment vertical="center" wrapText="1"/>
    </xf>
    <xf numFmtId="37" fontId="2" fillId="2" borderId="9" xfId="9" applyNumberFormat="1" applyFill="1" applyBorder="1" applyAlignment="1">
      <alignment horizontal="center" vertical="center" wrapText="1"/>
    </xf>
    <xf numFmtId="37" fontId="12" fillId="2" borderId="10" xfId="9" applyNumberFormat="1" applyFont="1" applyFill="1" applyBorder="1" applyAlignment="1">
      <alignment vertical="center" wrapText="1"/>
    </xf>
    <xf numFmtId="37" fontId="2" fillId="2" borderId="9" xfId="9" applyNumberFormat="1" applyFont="1" applyFill="1" applyBorder="1" applyAlignment="1">
      <alignment vertical="center" wrapText="1"/>
    </xf>
    <xf numFmtId="37" fontId="12" fillId="3" borderId="0" xfId="9" applyNumberFormat="1" applyFont="1" applyFill="1" applyBorder="1" applyAlignment="1">
      <alignment vertical="center" wrapText="1"/>
    </xf>
    <xf numFmtId="0" fontId="11" fillId="0" borderId="9" xfId="8" applyFont="1" applyBorder="1" applyAlignment="1">
      <alignment vertical="center" wrapText="1"/>
    </xf>
    <xf numFmtId="0" fontId="6" fillId="0" borderId="11" xfId="8" applyFont="1" applyBorder="1" applyAlignment="1">
      <alignment horizontal="center" vertical="center" wrapText="1"/>
    </xf>
    <xf numFmtId="0" fontId="6" fillId="0" borderId="5" xfId="8" applyFont="1" applyBorder="1" applyAlignment="1">
      <alignment horizontal="center" vertical="center" wrapText="1"/>
    </xf>
    <xf numFmtId="0" fontId="6" fillId="0" borderId="12" xfId="8" applyFont="1" applyBorder="1" applyAlignment="1">
      <alignment horizontal="center" vertical="center" wrapText="1"/>
    </xf>
    <xf numFmtId="0" fontId="2" fillId="0" borderId="5" xfId="8" applyBorder="1" applyAlignment="1">
      <alignment horizontal="center" vertical="center" wrapText="1"/>
    </xf>
    <xf numFmtId="0" fontId="11" fillId="0" borderId="11" xfId="8" applyFont="1" applyBorder="1" applyAlignment="1">
      <alignment horizontal="right" vertical="center" wrapText="1"/>
    </xf>
    <xf numFmtId="0" fontId="11" fillId="0" borderId="6" xfId="8" applyFont="1" applyBorder="1" applyAlignment="1">
      <alignment horizontal="right" vertical="center" wrapText="1"/>
    </xf>
    <xf numFmtId="0" fontId="13" fillId="0" borderId="6" xfId="8" applyFont="1" applyBorder="1" applyAlignment="1">
      <alignment horizontal="right" vertical="center" wrapText="1"/>
    </xf>
    <xf numFmtId="14" fontId="11" fillId="0" borderId="12" xfId="8" applyNumberFormat="1" applyFont="1" applyBorder="1" applyAlignment="1">
      <alignment horizontal="right" vertical="center" wrapText="1"/>
    </xf>
    <xf numFmtId="14" fontId="11" fillId="0" borderId="12" xfId="8" applyNumberFormat="1" applyFont="1" applyBorder="1" applyAlignment="1">
      <alignment vertical="center" wrapText="1"/>
    </xf>
    <xf numFmtId="0" fontId="15" fillId="0" borderId="0" xfId="8" applyFont="1"/>
    <xf numFmtId="165" fontId="15" fillId="0" borderId="0" xfId="8" applyNumberFormat="1" applyFont="1"/>
    <xf numFmtId="165" fontId="6" fillId="2" borderId="1" xfId="8" applyNumberFormat="1" applyFont="1" applyFill="1" applyBorder="1" applyAlignment="1">
      <alignment vertical="center" wrapText="1"/>
    </xf>
    <xf numFmtId="165" fontId="6" fillId="2" borderId="2" xfId="8" applyNumberFormat="1" applyFont="1" applyFill="1" applyBorder="1" applyAlignment="1">
      <alignment vertical="center" wrapText="1"/>
    </xf>
    <xf numFmtId="165" fontId="6" fillId="2" borderId="3" xfId="8" applyNumberFormat="1" applyFont="1" applyFill="1" applyBorder="1" applyAlignment="1">
      <alignment vertical="center" wrapText="1"/>
    </xf>
    <xf numFmtId="0" fontId="6" fillId="0" borderId="1" xfId="8" applyFont="1" applyBorder="1" applyAlignment="1">
      <alignment vertical="center" wrapText="1"/>
    </xf>
    <xf numFmtId="165" fontId="15" fillId="0" borderId="0" xfId="8" applyNumberFormat="1" applyFont="1" applyAlignment="1">
      <alignment vertical="center" wrapText="1"/>
    </xf>
    <xf numFmtId="165" fontId="16" fillId="0" borderId="4" xfId="8" applyNumberFormat="1" applyFont="1" applyBorder="1" applyAlignment="1">
      <alignment vertical="center" wrapText="1"/>
    </xf>
    <xf numFmtId="165" fontId="12" fillId="2" borderId="5" xfId="8" applyNumberFormat="1" applyFont="1" applyFill="1" applyBorder="1" applyAlignment="1">
      <alignment vertical="center" wrapText="1"/>
    </xf>
    <xf numFmtId="165" fontId="6" fillId="2" borderId="6" xfId="8" applyNumberFormat="1" applyFont="1" applyFill="1" applyBorder="1" applyAlignment="1">
      <alignment vertical="center" wrapText="1"/>
    </xf>
    <xf numFmtId="0" fontId="6" fillId="0" borderId="5" xfId="8" applyFont="1" applyBorder="1" applyAlignment="1">
      <alignment vertical="center" wrapText="1"/>
    </xf>
    <xf numFmtId="37" fontId="15" fillId="2" borderId="1" xfId="9" applyNumberFormat="1" applyFont="1" applyFill="1" applyBorder="1" applyAlignment="1">
      <alignment horizontal="center" vertical="center" wrapText="1"/>
    </xf>
    <xf numFmtId="37" fontId="6" fillId="2" borderId="1" xfId="9" applyNumberFormat="1" applyFont="1" applyFill="1" applyBorder="1" applyAlignment="1">
      <alignment vertical="center" wrapText="1"/>
    </xf>
    <xf numFmtId="0" fontId="13" fillId="0" borderId="1" xfId="8" applyFont="1" applyBorder="1" applyAlignment="1">
      <alignment vertical="center" wrapText="1"/>
    </xf>
    <xf numFmtId="37" fontId="15" fillId="2" borderId="7" xfId="9" applyNumberFormat="1" applyFont="1" applyFill="1" applyBorder="1" applyAlignment="1">
      <alignment horizontal="center" vertical="center" wrapText="1"/>
    </xf>
    <xf numFmtId="37" fontId="6" fillId="2" borderId="7" xfId="9" applyNumberFormat="1" applyFont="1" applyFill="1" applyBorder="1" applyAlignment="1">
      <alignment vertical="center" wrapText="1"/>
    </xf>
    <xf numFmtId="0" fontId="13" fillId="0" borderId="7" xfId="8" applyFont="1" applyBorder="1" applyAlignment="1">
      <alignment vertical="center" wrapText="1"/>
    </xf>
    <xf numFmtId="37" fontId="15" fillId="2" borderId="9" xfId="9" applyNumberFormat="1" applyFont="1" applyFill="1" applyBorder="1" applyAlignment="1">
      <alignment horizontal="center" vertical="center" wrapText="1"/>
    </xf>
    <xf numFmtId="37" fontId="2" fillId="2" borderId="10" xfId="9" applyNumberFormat="1" applyFill="1" applyBorder="1" applyAlignment="1">
      <alignment vertical="center" wrapText="1"/>
    </xf>
    <xf numFmtId="37" fontId="6" fillId="2" borderId="9" xfId="9" applyNumberFormat="1" applyFont="1" applyFill="1" applyBorder="1" applyAlignment="1">
      <alignment vertical="center" wrapText="1"/>
    </xf>
    <xf numFmtId="0" fontId="13" fillId="0" borderId="9" xfId="8" applyFont="1" applyBorder="1" applyAlignment="1">
      <alignment vertical="center" wrapText="1"/>
    </xf>
    <xf numFmtId="0" fontId="15" fillId="0" borderId="5" xfId="8" applyFont="1" applyBorder="1" applyAlignment="1">
      <alignment horizontal="center" vertical="center" wrapText="1"/>
    </xf>
    <xf numFmtId="0" fontId="13" fillId="0" borderId="11" xfId="8" applyFont="1" applyBorder="1" applyAlignment="1">
      <alignment horizontal="center" vertical="center" wrapText="1"/>
    </xf>
    <xf numFmtId="0" fontId="13" fillId="0" borderId="6" xfId="8" applyFont="1" applyBorder="1" applyAlignment="1">
      <alignment horizontal="center" vertical="center" wrapText="1"/>
    </xf>
    <xf numFmtId="14" fontId="13" fillId="0" borderId="12" xfId="8" applyNumberFormat="1" applyFont="1" applyBorder="1" applyAlignment="1">
      <alignment horizontal="center" vertical="center" wrapText="1"/>
    </xf>
    <xf numFmtId="14" fontId="13" fillId="0" borderId="12" xfId="8" applyNumberFormat="1" applyFont="1" applyBorder="1" applyAlignment="1">
      <alignment vertical="center" wrapText="1"/>
    </xf>
    <xf numFmtId="0" fontId="15" fillId="0" borderId="0" xfId="8" applyFont="1" applyAlignment="1">
      <alignment vertical="center" wrapText="1"/>
    </xf>
    <xf numFmtId="0" fontId="14" fillId="0" borderId="0" xfId="8" applyFont="1" applyAlignment="1">
      <alignment horizontal="left" vertical="center" wrapText="1"/>
    </xf>
  </cellXfs>
  <cellStyles count="10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Monétaire 2" xfId="9" xr:uid="{52B8CB33-895C-4095-AA09-261600E58B30}"/>
    <cellStyle name="Normal" xfId="0" builtinId="0"/>
    <cellStyle name="Normal 2" xfId="1" xr:uid="{00000000-0005-0000-0000-000006000000}"/>
    <cellStyle name="Normal 2 2" xfId="8" xr:uid="{BBAF6834-F3AF-4102-9890-456E69176805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Comparaison Sud-Ouest / Sud-Est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Sud Ouest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Année 2004</c:v>
              </c:pt>
              <c:pt idx="1">
                <c:v>Année 2005</c:v>
              </c:pt>
              <c:pt idx="2">
                <c:v>Année 2006</c:v>
              </c:pt>
              <c:pt idx="3">
                <c:v>Année 2007</c:v>
              </c:pt>
              <c:pt idx="4">
                <c:v>Année 2008</c:v>
              </c:pt>
            </c:strLit>
          </c:cat>
          <c:val>
            <c:numLit>
              <c:formatCode>General</c:formatCode>
              <c:ptCount val="5"/>
              <c:pt idx="0">
                <c:v>2500</c:v>
              </c:pt>
              <c:pt idx="1">
                <c:v>2700</c:v>
              </c:pt>
              <c:pt idx="2">
                <c:v>2600</c:v>
              </c:pt>
              <c:pt idx="3">
                <c:v>2800</c:v>
              </c:pt>
              <c:pt idx="4">
                <c:v>2600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43-433F-9A29-4DD4620C7FA6}"/>
            </c:ext>
          </c:extLst>
        </c:ser>
        <c:ser>
          <c:idx val="1"/>
          <c:order val="1"/>
          <c:tx>
            <c:v>Sud Est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Année 2004</c:v>
              </c:pt>
              <c:pt idx="1">
                <c:v>Année 2005</c:v>
              </c:pt>
              <c:pt idx="2">
                <c:v>Année 2006</c:v>
              </c:pt>
              <c:pt idx="3">
                <c:v>Année 2007</c:v>
              </c:pt>
              <c:pt idx="4">
                <c:v>Année 2008</c:v>
              </c:pt>
            </c:strLit>
          </c:cat>
          <c:val>
            <c:numLit>
              <c:formatCode>General</c:formatCode>
              <c:ptCount val="5"/>
              <c:pt idx="0">
                <c:v>3000</c:v>
              </c:pt>
              <c:pt idx="1">
                <c:v>2800</c:v>
              </c:pt>
              <c:pt idx="2">
                <c:v>2700</c:v>
              </c:pt>
              <c:pt idx="3">
                <c:v>2900</c:v>
              </c:pt>
              <c:pt idx="4">
                <c:v>3100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43-433F-9A29-4DD4620C7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229328"/>
        <c:axId val="357229888"/>
      </c:lineChart>
      <c:catAx>
        <c:axId val="35722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722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22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722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
du chiffre d'affaires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Année 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8"/>
              <c:pt idx="0">
                <c:v>Nord</c:v>
              </c:pt>
              <c:pt idx="1">
                <c:v>Ouest</c:v>
              </c:pt>
              <c:pt idx="2">
                <c:v>Parisienne</c:v>
              </c:pt>
              <c:pt idx="3">
                <c:v>Est</c:v>
              </c:pt>
              <c:pt idx="4">
                <c:v>Centre Ouest</c:v>
              </c:pt>
              <c:pt idx="5">
                <c:v>Centre Est</c:v>
              </c:pt>
              <c:pt idx="6">
                <c:v>Sud Ouest</c:v>
              </c:pt>
              <c:pt idx="7">
                <c:v>Sud Est</c:v>
              </c:pt>
            </c:strLit>
          </c:cat>
          <c:val>
            <c:numLit>
              <c:formatCode>General</c:formatCode>
              <c:ptCount val="8"/>
              <c:pt idx="0">
                <c:v>2400</c:v>
              </c:pt>
              <c:pt idx="1">
                <c:v>2500</c:v>
              </c:pt>
              <c:pt idx="2">
                <c:v>2500</c:v>
              </c:pt>
              <c:pt idx="3">
                <c:v>2600</c:v>
              </c:pt>
              <c:pt idx="4">
                <c:v>2700</c:v>
              </c:pt>
              <c:pt idx="5">
                <c:v>2600</c:v>
              </c:pt>
              <c:pt idx="6">
                <c:v>2800</c:v>
              </c:pt>
              <c:pt idx="7">
                <c:v>2900</c:v>
              </c:pt>
            </c:numLit>
          </c:val>
          <c:extLst>
            <c:ext xmlns:c16="http://schemas.microsoft.com/office/drawing/2014/chart" uri="{C3380CC4-5D6E-409C-BE32-E72D297353CC}">
              <c16:uniqueId val="{00000000-5D31-4AAE-945E-A0C6DBCE8334}"/>
            </c:ext>
          </c:extLst>
        </c:ser>
        <c:ser>
          <c:idx val="1"/>
          <c:order val="1"/>
          <c:tx>
            <c:v>Année 2008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8"/>
              <c:pt idx="0">
                <c:v>Nord</c:v>
              </c:pt>
              <c:pt idx="1">
                <c:v>Ouest</c:v>
              </c:pt>
              <c:pt idx="2">
                <c:v>Parisienne</c:v>
              </c:pt>
              <c:pt idx="3">
                <c:v>Est</c:v>
              </c:pt>
              <c:pt idx="4">
                <c:v>Centre Ouest</c:v>
              </c:pt>
              <c:pt idx="5">
                <c:v>Centre Est</c:v>
              </c:pt>
              <c:pt idx="6">
                <c:v>Sud Ouest</c:v>
              </c:pt>
              <c:pt idx="7">
                <c:v>Sud Est</c:v>
              </c:pt>
            </c:strLit>
          </c:cat>
          <c:val>
            <c:numLit>
              <c:formatCode>General</c:formatCode>
              <c:ptCount val="8"/>
              <c:pt idx="0">
                <c:v>2500</c:v>
              </c:pt>
              <c:pt idx="1">
                <c:v>3000</c:v>
              </c:pt>
              <c:pt idx="2">
                <c:v>2700</c:v>
              </c:pt>
              <c:pt idx="3">
                <c:v>2300</c:v>
              </c:pt>
              <c:pt idx="4">
                <c:v>2700</c:v>
              </c:pt>
              <c:pt idx="5">
                <c:v>3000</c:v>
              </c:pt>
              <c:pt idx="6">
                <c:v>2600</c:v>
              </c:pt>
              <c:pt idx="7">
                <c:v>3100</c:v>
              </c:pt>
            </c:numLit>
          </c:val>
          <c:extLst>
            <c:ext xmlns:c16="http://schemas.microsoft.com/office/drawing/2014/chart" uri="{C3380CC4-5D6E-409C-BE32-E72D297353CC}">
              <c16:uniqueId val="{00000001-5D31-4AAE-945E-A0C6DBCE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7232688"/>
        <c:axId val="357233248"/>
        <c:axId val="0"/>
      </c:bar3DChart>
      <c:catAx>
        <c:axId val="35723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72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723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233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7232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Année 2008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B4-40E2-B5FA-986AC604AF4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B4-40E2-B5FA-986AC604AF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B4-40E2-B5FA-986AC604AF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6B4-40E2-B5FA-986AC604AF4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Nord</c:v>
              </c:pt>
              <c:pt idx="1">
                <c:v>Ouest</c:v>
              </c:pt>
              <c:pt idx="2">
                <c:v>Parisienne</c:v>
              </c:pt>
              <c:pt idx="3">
                <c:v>Est</c:v>
              </c:pt>
            </c:strLit>
          </c:cat>
          <c:val>
            <c:numLit>
              <c:formatCode>General</c:formatCode>
              <c:ptCount val="4"/>
              <c:pt idx="0">
                <c:v>2500</c:v>
              </c:pt>
              <c:pt idx="1">
                <c:v>3000</c:v>
              </c:pt>
              <c:pt idx="2">
                <c:v>2700</c:v>
              </c:pt>
              <c:pt idx="3">
                <c:v>2300</c:v>
              </c:pt>
            </c:numLit>
          </c:val>
          <c:extLst>
            <c:ext xmlns:c16="http://schemas.microsoft.com/office/drawing/2014/chart" uri="{C3380CC4-5D6E-409C-BE32-E72D297353CC}">
              <c16:uniqueId val="{00000007-A6B4-40E2-B5FA-986AC604AF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Comparaison Sud-Ouest / Sud-Est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Sud Ouest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Année 2004</c:v>
              </c:pt>
              <c:pt idx="1">
                <c:v>Année 2005</c:v>
              </c:pt>
              <c:pt idx="2">
                <c:v>Année 2006</c:v>
              </c:pt>
              <c:pt idx="3">
                <c:v>Année 2007</c:v>
              </c:pt>
              <c:pt idx="4">
                <c:v>Année 2008</c:v>
              </c:pt>
            </c:strLit>
          </c:cat>
          <c:val>
            <c:numLit>
              <c:formatCode>General</c:formatCode>
              <c:ptCount val="5"/>
              <c:pt idx="0">
                <c:v>2500</c:v>
              </c:pt>
              <c:pt idx="1">
                <c:v>2700</c:v>
              </c:pt>
              <c:pt idx="2">
                <c:v>2600</c:v>
              </c:pt>
              <c:pt idx="3">
                <c:v>2800</c:v>
              </c:pt>
              <c:pt idx="4">
                <c:v>2600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E4-4062-A0E7-D274D37D9D8E}"/>
            </c:ext>
          </c:extLst>
        </c:ser>
        <c:ser>
          <c:idx val="1"/>
          <c:order val="1"/>
          <c:tx>
            <c:v>Sud Est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Année 2004</c:v>
              </c:pt>
              <c:pt idx="1">
                <c:v>Année 2005</c:v>
              </c:pt>
              <c:pt idx="2">
                <c:v>Année 2006</c:v>
              </c:pt>
              <c:pt idx="3">
                <c:v>Année 2007</c:v>
              </c:pt>
              <c:pt idx="4">
                <c:v>Année 2008</c:v>
              </c:pt>
            </c:strLit>
          </c:cat>
          <c:val>
            <c:numLit>
              <c:formatCode>General</c:formatCode>
              <c:ptCount val="5"/>
              <c:pt idx="0">
                <c:v>3000</c:v>
              </c:pt>
              <c:pt idx="1">
                <c:v>2800</c:v>
              </c:pt>
              <c:pt idx="2">
                <c:v>2700</c:v>
              </c:pt>
              <c:pt idx="3">
                <c:v>2900</c:v>
              </c:pt>
              <c:pt idx="4">
                <c:v>3100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1E4-4062-A0E7-D274D37D9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382896"/>
        <c:axId val="439383456"/>
      </c:lineChart>
      <c:catAx>
        <c:axId val="43938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938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8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938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
du chiffre d'affaires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Année 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8"/>
              <c:pt idx="0">
                <c:v>Nord</c:v>
              </c:pt>
              <c:pt idx="1">
                <c:v>Ouest</c:v>
              </c:pt>
              <c:pt idx="2">
                <c:v>Parisienne</c:v>
              </c:pt>
              <c:pt idx="3">
                <c:v>Est</c:v>
              </c:pt>
              <c:pt idx="4">
                <c:v>Centre Ouest</c:v>
              </c:pt>
              <c:pt idx="5">
                <c:v>Centre Est</c:v>
              </c:pt>
              <c:pt idx="6">
                <c:v>Sud Ouest</c:v>
              </c:pt>
              <c:pt idx="7">
                <c:v>Sud Est</c:v>
              </c:pt>
            </c:strLit>
          </c:cat>
          <c:val>
            <c:numLit>
              <c:formatCode>General</c:formatCode>
              <c:ptCount val="8"/>
              <c:pt idx="0">
                <c:v>2400</c:v>
              </c:pt>
              <c:pt idx="1">
                <c:v>2500</c:v>
              </c:pt>
              <c:pt idx="2">
                <c:v>2500</c:v>
              </c:pt>
              <c:pt idx="3">
                <c:v>2600</c:v>
              </c:pt>
              <c:pt idx="4">
                <c:v>2700</c:v>
              </c:pt>
              <c:pt idx="5">
                <c:v>2600</c:v>
              </c:pt>
              <c:pt idx="6">
                <c:v>2800</c:v>
              </c:pt>
              <c:pt idx="7">
                <c:v>2900</c:v>
              </c:pt>
            </c:numLit>
          </c:val>
          <c:extLst>
            <c:ext xmlns:c16="http://schemas.microsoft.com/office/drawing/2014/chart" uri="{C3380CC4-5D6E-409C-BE32-E72D297353CC}">
              <c16:uniqueId val="{00000000-EB8B-40D7-AD6B-319CABED4A8D}"/>
            </c:ext>
          </c:extLst>
        </c:ser>
        <c:ser>
          <c:idx val="1"/>
          <c:order val="1"/>
          <c:tx>
            <c:v>Année 2008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8"/>
              <c:pt idx="0">
                <c:v>Nord</c:v>
              </c:pt>
              <c:pt idx="1">
                <c:v>Ouest</c:v>
              </c:pt>
              <c:pt idx="2">
                <c:v>Parisienne</c:v>
              </c:pt>
              <c:pt idx="3">
                <c:v>Est</c:v>
              </c:pt>
              <c:pt idx="4">
                <c:v>Centre Ouest</c:v>
              </c:pt>
              <c:pt idx="5">
                <c:v>Centre Est</c:v>
              </c:pt>
              <c:pt idx="6">
                <c:v>Sud Ouest</c:v>
              </c:pt>
              <c:pt idx="7">
                <c:v>Sud Est</c:v>
              </c:pt>
            </c:strLit>
          </c:cat>
          <c:val>
            <c:numLit>
              <c:formatCode>General</c:formatCode>
              <c:ptCount val="8"/>
              <c:pt idx="0">
                <c:v>2500</c:v>
              </c:pt>
              <c:pt idx="1">
                <c:v>3000</c:v>
              </c:pt>
              <c:pt idx="2">
                <c:v>2700</c:v>
              </c:pt>
              <c:pt idx="3">
                <c:v>2300</c:v>
              </c:pt>
              <c:pt idx="4">
                <c:v>2700</c:v>
              </c:pt>
              <c:pt idx="5">
                <c:v>3000</c:v>
              </c:pt>
              <c:pt idx="6">
                <c:v>2600</c:v>
              </c:pt>
              <c:pt idx="7">
                <c:v>3100</c:v>
              </c:pt>
            </c:numLit>
          </c:val>
          <c:extLst>
            <c:ext xmlns:c16="http://schemas.microsoft.com/office/drawing/2014/chart" uri="{C3380CC4-5D6E-409C-BE32-E72D297353CC}">
              <c16:uniqueId val="{00000001-EB8B-40D7-AD6B-319CABED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9894400"/>
        <c:axId val="439894960"/>
        <c:axId val="0"/>
      </c:bar3DChart>
      <c:catAx>
        <c:axId val="43989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72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989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894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9894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Année 2008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00-4DF3-A009-64D69A4A47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00-4DF3-A009-64D69A4A47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00-4DF3-A009-64D69A4A471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00-4DF3-A009-64D69A4A471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Nord</c:v>
              </c:pt>
              <c:pt idx="1">
                <c:v>Ouest</c:v>
              </c:pt>
              <c:pt idx="2">
                <c:v>Parisienne</c:v>
              </c:pt>
              <c:pt idx="3">
                <c:v>Est</c:v>
              </c:pt>
            </c:strLit>
          </c:cat>
          <c:val>
            <c:numLit>
              <c:formatCode>General</c:formatCode>
              <c:ptCount val="4"/>
              <c:pt idx="0">
                <c:v>2500</c:v>
              </c:pt>
              <c:pt idx="1">
                <c:v>3000</c:v>
              </c:pt>
              <c:pt idx="2">
                <c:v>2700</c:v>
              </c:pt>
              <c:pt idx="3">
                <c:v>2300</c:v>
              </c:pt>
            </c:numLit>
          </c:val>
          <c:extLst>
            <c:ext xmlns:c16="http://schemas.microsoft.com/office/drawing/2014/chart" uri="{C3380CC4-5D6E-409C-BE32-E72D297353CC}">
              <c16:uniqueId val="{00000007-1800-4DF3-A009-64D69A4A47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15</xdr:row>
      <xdr:rowOff>0</xdr:rowOff>
    </xdr:from>
    <xdr:to>
      <xdr:col>6</xdr:col>
      <xdr:colOff>66675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6FEF66-0191-4153-9FB7-F7FF37D1C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15</xdr:row>
      <xdr:rowOff>0</xdr:rowOff>
    </xdr:from>
    <xdr:to>
      <xdr:col>8</xdr:col>
      <xdr:colOff>57150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DB0C25-1197-4937-AB08-7115AEB3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371475</xdr:colOff>
      <xdr:row>15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710E27-36A4-433C-B707-9A20476C2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15</xdr:row>
      <xdr:rowOff>0</xdr:rowOff>
    </xdr:from>
    <xdr:to>
      <xdr:col>6</xdr:col>
      <xdr:colOff>66675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9DDE2A-9250-4764-A8EE-6ECADCDC8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15</xdr:row>
      <xdr:rowOff>0</xdr:rowOff>
    </xdr:from>
    <xdr:to>
      <xdr:col>8</xdr:col>
      <xdr:colOff>57150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B5A6E9-A97A-48F9-8571-47FB8E28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371475</xdr:colOff>
      <xdr:row>15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C3BAE3-0507-449A-8168-9BA972DA6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E131-4FDD-4947-847B-6EFAE687CC50}">
  <dimension ref="A1:J19"/>
  <sheetViews>
    <sheetView showGridLines="0" tabSelected="1" zoomScale="160" zoomScaleNormal="160" workbookViewId="0">
      <selection activeCell="I4" sqref="I4"/>
    </sheetView>
  </sheetViews>
  <sheetFormatPr baseColWidth="10" defaultRowHeight="12.75" x14ac:dyDescent="0.2"/>
  <cols>
    <col min="1" max="1" width="11.75" style="1" customWidth="1"/>
    <col min="2" max="6" width="6.875" style="1" bestFit="1" customWidth="1"/>
    <col min="7" max="7" width="7.75" style="1" bestFit="1" customWidth="1"/>
    <col min="8" max="8" width="9.75" style="1" customWidth="1"/>
    <col min="9" max="11" width="15.25" style="1" customWidth="1"/>
    <col min="12" max="16384" width="11" style="1"/>
  </cols>
  <sheetData>
    <row r="1" spans="1:10" s="16" customFormat="1" ht="18" x14ac:dyDescent="0.2">
      <c r="A1" s="67" t="s">
        <v>27</v>
      </c>
      <c r="B1" s="67"/>
      <c r="C1" s="67"/>
      <c r="D1" s="67"/>
      <c r="E1" s="67"/>
      <c r="F1" s="67"/>
      <c r="G1" s="67"/>
      <c r="H1" s="67"/>
      <c r="I1" s="67"/>
    </row>
    <row r="2" spans="1:10" s="16" customFormat="1" ht="15.75" customHeight="1" x14ac:dyDescent="0.2"/>
    <row r="3" spans="1:10" s="5" customFormat="1" ht="63" customHeight="1" x14ac:dyDescent="0.2">
      <c r="A3" s="39" t="s">
        <v>26</v>
      </c>
      <c r="B3" s="38" t="s">
        <v>25</v>
      </c>
      <c r="C3" s="37" t="s">
        <v>24</v>
      </c>
      <c r="D3" s="36" t="s">
        <v>23</v>
      </c>
      <c r="E3" s="36" t="s">
        <v>22</v>
      </c>
      <c r="F3" s="35" t="s">
        <v>21</v>
      </c>
      <c r="G3" s="34" t="s">
        <v>20</v>
      </c>
      <c r="H3" s="33" t="s">
        <v>19</v>
      </c>
      <c r="I3" s="32" t="s">
        <v>18</v>
      </c>
      <c r="J3" s="31" t="s">
        <v>17</v>
      </c>
    </row>
    <row r="4" spans="1:10" s="16" customFormat="1" x14ac:dyDescent="0.2">
      <c r="A4" s="30" t="s">
        <v>16</v>
      </c>
      <c r="B4" s="20">
        <v>1850</v>
      </c>
      <c r="C4" s="29">
        <v>3100</v>
      </c>
      <c r="D4" s="20">
        <v>2500</v>
      </c>
      <c r="E4" s="20">
        <v>2400</v>
      </c>
      <c r="F4" s="20">
        <v>2500</v>
      </c>
      <c r="G4" s="28">
        <f t="shared" ref="G4:G12" si="0">SUM(B4:F4)</f>
        <v>12350</v>
      </c>
      <c r="H4" s="27">
        <f t="shared" ref="H4:H11" si="1">MAX(B4:F4)</f>
        <v>3100</v>
      </c>
      <c r="I4" s="26"/>
      <c r="J4" s="26"/>
    </row>
    <row r="5" spans="1:10" s="16" customFormat="1" x14ac:dyDescent="0.2">
      <c r="A5" s="25" t="s">
        <v>15</v>
      </c>
      <c r="B5" s="20">
        <v>1600</v>
      </c>
      <c r="C5" s="20">
        <v>2700</v>
      </c>
      <c r="D5" s="20">
        <v>3600</v>
      </c>
      <c r="E5" s="20">
        <v>2500</v>
      </c>
      <c r="F5" s="20">
        <v>3000</v>
      </c>
      <c r="G5" s="24">
        <f t="shared" si="0"/>
        <v>13400</v>
      </c>
      <c r="H5" s="23">
        <f t="shared" si="1"/>
        <v>3600</v>
      </c>
      <c r="I5" s="22"/>
      <c r="J5" s="22"/>
    </row>
    <row r="6" spans="1:10" s="16" customFormat="1" x14ac:dyDescent="0.2">
      <c r="A6" s="25" t="s">
        <v>14</v>
      </c>
      <c r="B6" s="20">
        <v>2500</v>
      </c>
      <c r="C6" s="20">
        <v>2600</v>
      </c>
      <c r="D6" s="20">
        <v>2400</v>
      </c>
      <c r="E6" s="20">
        <v>2500</v>
      </c>
      <c r="F6" s="20">
        <v>2700</v>
      </c>
      <c r="G6" s="24">
        <f t="shared" si="0"/>
        <v>12700</v>
      </c>
      <c r="H6" s="23">
        <f t="shared" si="1"/>
        <v>2700</v>
      </c>
      <c r="I6" s="22"/>
      <c r="J6" s="22"/>
    </row>
    <row r="7" spans="1:10" s="16" customFormat="1" x14ac:dyDescent="0.2">
      <c r="A7" s="25" t="s">
        <v>13</v>
      </c>
      <c r="B7" s="20">
        <v>2400</v>
      </c>
      <c r="C7" s="20">
        <v>3540</v>
      </c>
      <c r="D7" s="20">
        <v>2400</v>
      </c>
      <c r="E7" s="20">
        <v>2600</v>
      </c>
      <c r="F7" s="20">
        <v>2300</v>
      </c>
      <c r="G7" s="24">
        <f t="shared" si="0"/>
        <v>13240</v>
      </c>
      <c r="H7" s="23">
        <f t="shared" si="1"/>
        <v>3540</v>
      </c>
      <c r="I7" s="22"/>
      <c r="J7" s="22"/>
    </row>
    <row r="8" spans="1:10" s="16" customFormat="1" x14ac:dyDescent="0.2">
      <c r="A8" s="25" t="s">
        <v>12</v>
      </c>
      <c r="B8" s="20">
        <v>2800</v>
      </c>
      <c r="C8" s="20">
        <v>3000</v>
      </c>
      <c r="D8" s="20">
        <v>2250</v>
      </c>
      <c r="E8" s="20">
        <v>2700</v>
      </c>
      <c r="F8" s="20">
        <v>2700</v>
      </c>
      <c r="G8" s="24">
        <f t="shared" si="0"/>
        <v>13450</v>
      </c>
      <c r="H8" s="23">
        <f t="shared" si="1"/>
        <v>3000</v>
      </c>
      <c r="I8" s="22"/>
      <c r="J8" s="22"/>
    </row>
    <row r="9" spans="1:10" s="16" customFormat="1" x14ac:dyDescent="0.2">
      <c r="A9" s="25" t="s">
        <v>11</v>
      </c>
      <c r="B9" s="20">
        <v>2900</v>
      </c>
      <c r="C9" s="20">
        <v>2400</v>
      </c>
      <c r="D9" s="20">
        <v>2500</v>
      </c>
      <c r="E9" s="20">
        <v>1850</v>
      </c>
      <c r="F9" s="20">
        <v>1900</v>
      </c>
      <c r="G9" s="24">
        <f t="shared" si="0"/>
        <v>11550</v>
      </c>
      <c r="H9" s="23">
        <f t="shared" si="1"/>
        <v>2900</v>
      </c>
      <c r="I9" s="22"/>
      <c r="J9" s="22"/>
    </row>
    <row r="10" spans="1:10" s="16" customFormat="1" x14ac:dyDescent="0.2">
      <c r="A10" s="25" t="s">
        <v>10</v>
      </c>
      <c r="B10" s="20">
        <v>2500</v>
      </c>
      <c r="C10" s="20">
        <v>2450</v>
      </c>
      <c r="D10" s="20">
        <v>2600</v>
      </c>
      <c r="E10" s="20">
        <v>1700</v>
      </c>
      <c r="F10" s="20">
        <v>2000</v>
      </c>
      <c r="G10" s="24">
        <f t="shared" si="0"/>
        <v>11250</v>
      </c>
      <c r="H10" s="23">
        <f t="shared" si="1"/>
        <v>2600</v>
      </c>
      <c r="I10" s="22"/>
      <c r="J10" s="22"/>
    </row>
    <row r="11" spans="1:10" s="16" customFormat="1" x14ac:dyDescent="0.2">
      <c r="A11" s="21" t="s">
        <v>9</v>
      </c>
      <c r="B11" s="20">
        <v>1900</v>
      </c>
      <c r="C11" s="20">
        <v>2800</v>
      </c>
      <c r="D11" s="20">
        <v>2700</v>
      </c>
      <c r="E11" s="20">
        <v>2900</v>
      </c>
      <c r="F11" s="20">
        <v>3100</v>
      </c>
      <c r="G11" s="19">
        <f t="shared" si="0"/>
        <v>13400</v>
      </c>
      <c r="H11" s="18">
        <f t="shared" si="1"/>
        <v>3100</v>
      </c>
      <c r="I11" s="17"/>
      <c r="J11" s="17"/>
    </row>
    <row r="12" spans="1:10" s="5" customFormat="1" ht="24" customHeight="1" x14ac:dyDescent="0.2">
      <c r="A12" s="15" t="s">
        <v>8</v>
      </c>
      <c r="B12" s="14">
        <f>SUM(B4:B11)</f>
        <v>18450</v>
      </c>
      <c r="C12" s="14">
        <f>SUM(C4:C11)</f>
        <v>22590</v>
      </c>
      <c r="D12" s="14">
        <f>SUM(D4:D11)</f>
        <v>20950</v>
      </c>
      <c r="E12" s="14">
        <f>SUM(E4:E11)</f>
        <v>19150</v>
      </c>
      <c r="F12" s="14">
        <f>SUM(F4:F11)</f>
        <v>20200</v>
      </c>
      <c r="G12" s="13">
        <f t="shared" si="0"/>
        <v>101340</v>
      </c>
      <c r="H12" s="7"/>
      <c r="I12" s="12" t="s">
        <v>7</v>
      </c>
      <c r="J12" s="7"/>
    </row>
    <row r="13" spans="1:10" s="5" customFormat="1" ht="57" customHeight="1" x14ac:dyDescent="0.2">
      <c r="A13" s="11" t="s">
        <v>6</v>
      </c>
      <c r="B13" s="10">
        <f t="shared" ref="B13:G13" si="2">AVERAGE(B4:B11)</f>
        <v>2306.25</v>
      </c>
      <c r="C13" s="9">
        <f t="shared" si="2"/>
        <v>2823.75</v>
      </c>
      <c r="D13" s="9">
        <f t="shared" si="2"/>
        <v>2618.75</v>
      </c>
      <c r="E13" s="9">
        <f t="shared" si="2"/>
        <v>2393.75</v>
      </c>
      <c r="F13" s="9">
        <f t="shared" si="2"/>
        <v>2525</v>
      </c>
      <c r="G13" s="8">
        <f t="shared" si="2"/>
        <v>12667.5</v>
      </c>
      <c r="H13" s="7"/>
      <c r="I13" s="6" t="s">
        <v>5</v>
      </c>
      <c r="J13" s="6" t="s">
        <v>4</v>
      </c>
    </row>
    <row r="14" spans="1:10" x14ac:dyDescent="0.2"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3" t="s">
        <v>3</v>
      </c>
    </row>
    <row r="17" spans="1:1" x14ac:dyDescent="0.2">
      <c r="A17" s="2" t="s">
        <v>2</v>
      </c>
    </row>
    <row r="18" spans="1:1" x14ac:dyDescent="0.2">
      <c r="A18" s="2" t="s">
        <v>1</v>
      </c>
    </row>
    <row r="19" spans="1:1" x14ac:dyDescent="0.2">
      <c r="A19" s="2" t="s">
        <v>0</v>
      </c>
    </row>
  </sheetData>
  <mergeCells count="1">
    <mergeCell ref="A1:I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798DC-2EB2-4305-B1E7-11F57D46CFB6}">
  <dimension ref="A1:L19"/>
  <sheetViews>
    <sheetView showGridLines="0" zoomScale="160" zoomScaleNormal="160" workbookViewId="0">
      <selection activeCell="J4" sqref="J4"/>
    </sheetView>
  </sheetViews>
  <sheetFormatPr baseColWidth="10" defaultRowHeight="12.75" x14ac:dyDescent="0.2"/>
  <cols>
    <col min="1" max="1" width="11.75" style="1" customWidth="1"/>
    <col min="2" max="6" width="6.875" style="1" bestFit="1" customWidth="1"/>
    <col min="7" max="7" width="7.75" style="1" bestFit="1" customWidth="1"/>
    <col min="8" max="8" width="8.375" style="1" bestFit="1" customWidth="1"/>
    <col min="9" max="10" width="15.25" style="1" customWidth="1"/>
    <col min="11" max="11" width="3.25" style="1" customWidth="1"/>
    <col min="12" max="12" width="16.5" style="40" customWidth="1"/>
    <col min="13" max="16384" width="11" style="1"/>
  </cols>
  <sheetData>
    <row r="1" spans="1:12" s="16" customFormat="1" ht="18" x14ac:dyDescent="0.2">
      <c r="A1" s="67" t="s">
        <v>27</v>
      </c>
      <c r="B1" s="67"/>
      <c r="C1" s="67"/>
      <c r="D1" s="67"/>
      <c r="E1" s="67"/>
      <c r="F1" s="67"/>
      <c r="G1" s="67"/>
      <c r="H1" s="67"/>
      <c r="I1" s="67"/>
      <c r="L1" s="66"/>
    </row>
    <row r="2" spans="1:12" s="16" customFormat="1" ht="15.75" customHeight="1" x14ac:dyDescent="0.2">
      <c r="L2" s="66"/>
    </row>
    <row r="3" spans="1:12" s="5" customFormat="1" ht="63" customHeight="1" x14ac:dyDescent="0.2">
      <c r="A3" s="65" t="s">
        <v>26</v>
      </c>
      <c r="B3" s="64" t="s">
        <v>25</v>
      </c>
      <c r="C3" s="63" t="s">
        <v>24</v>
      </c>
      <c r="D3" s="63" t="s">
        <v>23</v>
      </c>
      <c r="E3" s="63" t="s">
        <v>22</v>
      </c>
      <c r="F3" s="62" t="s">
        <v>21</v>
      </c>
      <c r="G3" s="32" t="s">
        <v>20</v>
      </c>
      <c r="H3" s="33" t="s">
        <v>19</v>
      </c>
      <c r="I3" s="32" t="s">
        <v>18</v>
      </c>
      <c r="J3" s="31" t="s">
        <v>17</v>
      </c>
      <c r="L3" s="61" t="s">
        <v>29</v>
      </c>
    </row>
    <row r="4" spans="1:12" s="16" customFormat="1" x14ac:dyDescent="0.2">
      <c r="A4" s="60" t="s">
        <v>16</v>
      </c>
      <c r="B4" s="20">
        <v>1850</v>
      </c>
      <c r="C4" s="20">
        <v>3100</v>
      </c>
      <c r="D4" s="20">
        <v>2500</v>
      </c>
      <c r="E4" s="20">
        <v>2400</v>
      </c>
      <c r="F4" s="20">
        <v>2500</v>
      </c>
      <c r="G4" s="59">
        <f t="shared" ref="G4:G12" si="0">SUM(B4:F4)</f>
        <v>12350</v>
      </c>
      <c r="H4" s="58">
        <f t="shared" ref="H4:H11" si="1">MAX(B4:F4)</f>
        <v>3100</v>
      </c>
      <c r="I4" s="26">
        <f t="shared" ref="I4:I11" si="2">MATCH(H4,B4:F4,0)</f>
        <v>2</v>
      </c>
      <c r="J4" s="26" t="str" cm="1">
        <f t="array" ref="J4">INDEX($B$3:$F$3,I4)</f>
        <v>Année 2005</v>
      </c>
      <c r="L4" s="57" t="str">
        <f t="shared" ref="L4:L11" si="3">INDEX($B$3:$F$3,MATCH(MAX(B4:F4),B4:F4,0))</f>
        <v>Année 2005</v>
      </c>
    </row>
    <row r="5" spans="1:12" s="16" customFormat="1" x14ac:dyDescent="0.2">
      <c r="A5" s="56" t="s">
        <v>15</v>
      </c>
      <c r="B5" s="20">
        <v>1600</v>
      </c>
      <c r="C5" s="20">
        <v>2700</v>
      </c>
      <c r="D5" s="20">
        <v>3600</v>
      </c>
      <c r="E5" s="20">
        <v>2500</v>
      </c>
      <c r="F5" s="20">
        <v>3000</v>
      </c>
      <c r="G5" s="55">
        <f t="shared" si="0"/>
        <v>13400</v>
      </c>
      <c r="H5" s="23">
        <f t="shared" si="1"/>
        <v>3600</v>
      </c>
      <c r="I5" s="22">
        <f t="shared" si="2"/>
        <v>3</v>
      </c>
      <c r="J5" s="22" t="str" cm="1">
        <f t="array" ref="J5">INDEX($B$3:$F$3,I5)</f>
        <v>Année 2006</v>
      </c>
      <c r="L5" s="54" t="str">
        <f t="shared" si="3"/>
        <v>Année 2006</v>
      </c>
    </row>
    <row r="6" spans="1:12" s="16" customFormat="1" x14ac:dyDescent="0.2">
      <c r="A6" s="56" t="s">
        <v>14</v>
      </c>
      <c r="B6" s="20">
        <v>2500</v>
      </c>
      <c r="C6" s="20">
        <v>2600</v>
      </c>
      <c r="D6" s="20">
        <v>2400</v>
      </c>
      <c r="E6" s="20">
        <v>2500</v>
      </c>
      <c r="F6" s="20">
        <v>2700</v>
      </c>
      <c r="G6" s="55">
        <f t="shared" si="0"/>
        <v>12700</v>
      </c>
      <c r="H6" s="23">
        <f t="shared" si="1"/>
        <v>2700</v>
      </c>
      <c r="I6" s="22">
        <f t="shared" si="2"/>
        <v>5</v>
      </c>
      <c r="J6" s="22" t="str" cm="1">
        <f t="array" ref="J6">INDEX($B$3:$F$3,I6)</f>
        <v>Année 2008</v>
      </c>
      <c r="L6" s="54" t="str">
        <f t="shared" si="3"/>
        <v>Année 2008</v>
      </c>
    </row>
    <row r="7" spans="1:12" s="16" customFormat="1" x14ac:dyDescent="0.2">
      <c r="A7" s="56" t="s">
        <v>13</v>
      </c>
      <c r="B7" s="20">
        <v>2400</v>
      </c>
      <c r="C7" s="20">
        <v>3540</v>
      </c>
      <c r="D7" s="20">
        <v>2400</v>
      </c>
      <c r="E7" s="20">
        <v>2600</v>
      </c>
      <c r="F7" s="20">
        <v>2300</v>
      </c>
      <c r="G7" s="55">
        <f t="shared" si="0"/>
        <v>13240</v>
      </c>
      <c r="H7" s="23">
        <f t="shared" si="1"/>
        <v>3540</v>
      </c>
      <c r="I7" s="22">
        <f t="shared" si="2"/>
        <v>2</v>
      </c>
      <c r="J7" s="22" t="str" cm="1">
        <f t="array" ref="J7">INDEX($B$3:$F$3,I7)</f>
        <v>Année 2005</v>
      </c>
      <c r="L7" s="54" t="str">
        <f t="shared" si="3"/>
        <v>Année 2005</v>
      </c>
    </row>
    <row r="8" spans="1:12" s="16" customFormat="1" x14ac:dyDescent="0.2">
      <c r="A8" s="56" t="s">
        <v>12</v>
      </c>
      <c r="B8" s="20">
        <v>2800</v>
      </c>
      <c r="C8" s="20">
        <v>3000</v>
      </c>
      <c r="D8" s="20">
        <v>2250</v>
      </c>
      <c r="E8" s="20">
        <v>2700</v>
      </c>
      <c r="F8" s="20">
        <v>2700</v>
      </c>
      <c r="G8" s="55">
        <f t="shared" si="0"/>
        <v>13450</v>
      </c>
      <c r="H8" s="23">
        <f t="shared" si="1"/>
        <v>3000</v>
      </c>
      <c r="I8" s="22">
        <f t="shared" si="2"/>
        <v>2</v>
      </c>
      <c r="J8" s="22" t="str" cm="1">
        <f t="array" ref="J8">INDEX($B$3:$F$3,I8)</f>
        <v>Année 2005</v>
      </c>
      <c r="L8" s="54" t="str">
        <f t="shared" si="3"/>
        <v>Année 2005</v>
      </c>
    </row>
    <row r="9" spans="1:12" s="16" customFormat="1" x14ac:dyDescent="0.2">
      <c r="A9" s="56" t="s">
        <v>11</v>
      </c>
      <c r="B9" s="20">
        <v>2900</v>
      </c>
      <c r="C9" s="20">
        <v>2400</v>
      </c>
      <c r="D9" s="20">
        <v>2500</v>
      </c>
      <c r="E9" s="20">
        <v>1850</v>
      </c>
      <c r="F9" s="20">
        <v>1900</v>
      </c>
      <c r="G9" s="55">
        <f t="shared" si="0"/>
        <v>11550</v>
      </c>
      <c r="H9" s="23">
        <f t="shared" si="1"/>
        <v>2900</v>
      </c>
      <c r="I9" s="22">
        <f t="shared" si="2"/>
        <v>1</v>
      </c>
      <c r="J9" s="22" t="str" cm="1">
        <f t="array" ref="J9">INDEX($B$3:$F$3,I9)</f>
        <v>Année 2004</v>
      </c>
      <c r="L9" s="54" t="str">
        <f t="shared" si="3"/>
        <v>Année 2004</v>
      </c>
    </row>
    <row r="10" spans="1:12" s="16" customFormat="1" x14ac:dyDescent="0.2">
      <c r="A10" s="56" t="s">
        <v>10</v>
      </c>
      <c r="B10" s="20">
        <v>2500</v>
      </c>
      <c r="C10" s="20">
        <v>2450</v>
      </c>
      <c r="D10" s="20">
        <v>2600</v>
      </c>
      <c r="E10" s="20">
        <v>1700</v>
      </c>
      <c r="F10" s="20">
        <v>2000</v>
      </c>
      <c r="G10" s="55">
        <f t="shared" si="0"/>
        <v>11250</v>
      </c>
      <c r="H10" s="23">
        <f t="shared" si="1"/>
        <v>2600</v>
      </c>
      <c r="I10" s="22">
        <f t="shared" si="2"/>
        <v>3</v>
      </c>
      <c r="J10" s="22" t="str" cm="1">
        <f t="array" ref="J10">INDEX($B$3:$F$3,I10)</f>
        <v>Année 2006</v>
      </c>
      <c r="L10" s="54" t="str">
        <f t="shared" si="3"/>
        <v>Année 2006</v>
      </c>
    </row>
    <row r="11" spans="1:12" s="16" customFormat="1" x14ac:dyDescent="0.2">
      <c r="A11" s="53" t="s">
        <v>9</v>
      </c>
      <c r="B11" s="20">
        <v>1900</v>
      </c>
      <c r="C11" s="20">
        <v>2800</v>
      </c>
      <c r="D11" s="20">
        <v>2700</v>
      </c>
      <c r="E11" s="20">
        <v>2900</v>
      </c>
      <c r="F11" s="20">
        <v>3100</v>
      </c>
      <c r="G11" s="52">
        <f t="shared" si="0"/>
        <v>13400</v>
      </c>
      <c r="H11" s="18">
        <f t="shared" si="1"/>
        <v>3100</v>
      </c>
      <c r="I11" s="17">
        <f t="shared" si="2"/>
        <v>5</v>
      </c>
      <c r="J11" s="17" t="str" cm="1">
        <f t="array" ref="J11">INDEX($B$3:$F$3,I11)</f>
        <v>Année 2008</v>
      </c>
      <c r="L11" s="51" t="str">
        <f t="shared" si="3"/>
        <v>Année 2008</v>
      </c>
    </row>
    <row r="12" spans="1:12" s="5" customFormat="1" ht="24" customHeight="1" x14ac:dyDescent="0.2">
      <c r="A12" s="50" t="s">
        <v>8</v>
      </c>
      <c r="B12" s="49">
        <f>SUM(B4:B11)</f>
        <v>18450</v>
      </c>
      <c r="C12" s="49">
        <f>SUM(C4:C11)</f>
        <v>22590</v>
      </c>
      <c r="D12" s="49">
        <f>SUM(D4:D11)</f>
        <v>20950</v>
      </c>
      <c r="E12" s="49">
        <f>SUM(E4:E11)</f>
        <v>19150</v>
      </c>
      <c r="F12" s="49">
        <f>SUM(F4:F11)</f>
        <v>20200</v>
      </c>
      <c r="G12" s="48">
        <f t="shared" si="0"/>
        <v>101340</v>
      </c>
      <c r="H12" s="7"/>
      <c r="I12" s="47"/>
      <c r="J12" s="7"/>
      <c r="L12" s="46"/>
    </row>
    <row r="13" spans="1:12" s="5" customFormat="1" ht="60.75" customHeight="1" x14ac:dyDescent="0.2">
      <c r="A13" s="45" t="s">
        <v>6</v>
      </c>
      <c r="B13" s="44">
        <f t="shared" ref="B13:G13" si="4">AVERAGE(B4:B11)</f>
        <v>2306.25</v>
      </c>
      <c r="C13" s="43">
        <f t="shared" si="4"/>
        <v>2823.75</v>
      </c>
      <c r="D13" s="43">
        <f t="shared" si="4"/>
        <v>2618.75</v>
      </c>
      <c r="E13" s="43">
        <f t="shared" si="4"/>
        <v>2393.75</v>
      </c>
      <c r="F13" s="43">
        <f t="shared" si="4"/>
        <v>2525</v>
      </c>
      <c r="G13" s="42">
        <f t="shared" si="4"/>
        <v>12667.5</v>
      </c>
      <c r="H13" s="6" t="s">
        <v>28</v>
      </c>
      <c r="I13" s="6" t="s">
        <v>5</v>
      </c>
      <c r="J13" s="6" t="s">
        <v>4</v>
      </c>
    </row>
    <row r="14" spans="1:12" x14ac:dyDescent="0.2">
      <c r="B14" s="4"/>
      <c r="C14" s="4"/>
      <c r="D14" s="4"/>
      <c r="E14" s="4"/>
      <c r="F14" s="4"/>
      <c r="G14" s="4"/>
      <c r="H14" s="4"/>
      <c r="I14" s="4"/>
      <c r="J14" s="4"/>
      <c r="L14" s="41"/>
    </row>
    <row r="15" spans="1:12" x14ac:dyDescent="0.2">
      <c r="B15" s="4"/>
      <c r="C15" s="4"/>
      <c r="D15" s="4"/>
      <c r="E15" s="4"/>
      <c r="F15" s="4"/>
      <c r="G15" s="4"/>
      <c r="H15" s="4"/>
      <c r="I15" s="4"/>
      <c r="J15" s="4"/>
      <c r="L15" s="41"/>
    </row>
    <row r="16" spans="1:12" x14ac:dyDescent="0.2">
      <c r="A16" s="3" t="s">
        <v>3</v>
      </c>
    </row>
    <row r="17" spans="1:1" x14ac:dyDescent="0.2">
      <c r="A17" s="2" t="s">
        <v>2</v>
      </c>
    </row>
    <row r="18" spans="1:1" x14ac:dyDescent="0.2">
      <c r="A18" s="2" t="s">
        <v>1</v>
      </c>
    </row>
    <row r="19" spans="1:1" x14ac:dyDescent="0.2">
      <c r="A19" s="2" t="s">
        <v>0</v>
      </c>
    </row>
  </sheetData>
  <mergeCells count="1">
    <mergeCell ref="A1:I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1. Grosland Equiv Index</vt:lpstr>
      <vt:lpstr>.................</vt:lpstr>
      <vt:lpstr>1. Grosland Equiv Index (Sol) 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2020-11-04T16:01:24Z</dcterms:modified>
</cp:coreProperties>
</file>