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798348BD-106E-4DFD-B777-87957DA269AB}" xr6:coauthVersionLast="45" xr6:coauthVersionMax="45" xr10:uidLastSave="{00000000-0000-0000-0000-000000000000}"/>
  <bookViews>
    <workbookView xWindow="28680" yWindow="-120" windowWidth="29040" windowHeight="16440" tabRatio="787" activeTab="1" xr2:uid="{00000000-000D-0000-FFFF-FFFF00000000}"/>
  </bookViews>
  <sheets>
    <sheet name="NB... rappels" sheetId="21" r:id="rId1"/>
    <sheet name="5. Basket" sheetId="22" r:id="rId2"/>
    <sheet name="................." sheetId="20" r:id="rId3"/>
    <sheet name="3. Basket (Sol)" sheetId="23" r:id="rId4"/>
  </sheets>
  <externalReferences>
    <externalReference r:id="rId5"/>
    <externalReference r:id="rId6"/>
  </externalReferences>
  <definedNames>
    <definedName name="_xlnm._FilterDatabase" localSheetId="3" hidden="1">'3. Basket (Sol)'!$A$1:$H$28</definedName>
    <definedName name="_xlnm._FilterDatabase" localSheetId="1" hidden="1">'5. Basket'!$A$1:$H$28</definedName>
    <definedName name="Distance">'[1]Distance et Pays'!$A$2:$C$9</definedName>
    <definedName name="Materiel">#REF!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2" l="1"/>
  <c r="G9" i="22"/>
  <c r="F17" i="22"/>
  <c r="G17" i="22"/>
  <c r="F18" i="22"/>
  <c r="G18" i="22" s="1"/>
  <c r="F22" i="22"/>
  <c r="G22" i="22"/>
  <c r="F23" i="22"/>
  <c r="G23" i="22"/>
  <c r="C2" i="23" l="1"/>
  <c r="F2" i="23"/>
  <c r="G2" i="23" s="1"/>
  <c r="C3" i="23"/>
  <c r="F3" i="23"/>
  <c r="G3" i="23" s="1"/>
  <c r="C4" i="23"/>
  <c r="F4" i="23"/>
  <c r="G4" i="23" s="1"/>
  <c r="C5" i="23"/>
  <c r="F5" i="23"/>
  <c r="G5" i="23" s="1"/>
  <c r="C6" i="23"/>
  <c r="F6" i="23"/>
  <c r="G6" i="23" s="1"/>
  <c r="C7" i="23"/>
  <c r="F7" i="23"/>
  <c r="G7" i="23" s="1"/>
  <c r="C8" i="23"/>
  <c r="F8" i="23"/>
  <c r="G8" i="23" s="1"/>
  <c r="C9" i="23"/>
  <c r="F9" i="23"/>
  <c r="G9" i="23" s="1"/>
  <c r="C10" i="23"/>
  <c r="F10" i="23"/>
  <c r="G10" i="23" s="1"/>
  <c r="C11" i="23"/>
  <c r="F11" i="23"/>
  <c r="G11" i="23" s="1"/>
  <c r="C12" i="23"/>
  <c r="F12" i="23"/>
  <c r="G12" i="23" s="1"/>
  <c r="C13" i="23"/>
  <c r="F13" i="23"/>
  <c r="G13" i="23" s="1"/>
  <c r="C14" i="23"/>
  <c r="F14" i="23"/>
  <c r="G14" i="23" s="1"/>
  <c r="C15" i="23"/>
  <c r="F15" i="23"/>
  <c r="G15" i="23" s="1"/>
  <c r="C16" i="23"/>
  <c r="F16" i="23"/>
  <c r="G16" i="23" s="1"/>
  <c r="C17" i="23"/>
  <c r="F17" i="23"/>
  <c r="G17" i="23" s="1"/>
  <c r="C18" i="23"/>
  <c r="F18" i="23"/>
  <c r="G18" i="23" s="1"/>
  <c r="C19" i="23"/>
  <c r="F19" i="23"/>
  <c r="G19" i="23" s="1"/>
  <c r="C20" i="23"/>
  <c r="F20" i="23"/>
  <c r="G20" i="23" s="1"/>
  <c r="C21" i="23"/>
  <c r="F21" i="23"/>
  <c r="G21" i="23" s="1"/>
  <c r="C22" i="23"/>
  <c r="F22" i="23"/>
  <c r="G22" i="23" s="1"/>
  <c r="C23" i="23"/>
  <c r="F23" i="23"/>
  <c r="G23" i="23" s="1"/>
  <c r="A25" i="23"/>
  <c r="F2" i="22"/>
  <c r="G2" i="22" s="1"/>
  <c r="F3" i="22"/>
  <c r="G3" i="22" s="1"/>
  <c r="F4" i="22"/>
  <c r="G4" i="22" s="1"/>
  <c r="F5" i="22"/>
  <c r="G5" i="22" s="1"/>
  <c r="F6" i="22"/>
  <c r="G6" i="22" s="1"/>
  <c r="F7" i="22"/>
  <c r="G7" i="22" s="1"/>
  <c r="F8" i="22"/>
  <c r="G8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 s="1"/>
  <c r="F16" i="22"/>
  <c r="G16" i="22" s="1"/>
  <c r="F19" i="22"/>
  <c r="G19" i="22" s="1"/>
  <c r="F20" i="22"/>
  <c r="G20" i="22" s="1"/>
  <c r="F21" i="22"/>
  <c r="G21" i="22" s="1"/>
  <c r="F25" i="23" l="1"/>
  <c r="G25" i="23"/>
</calcChain>
</file>

<file path=xl/sharedStrings.xml><?xml version="1.0" encoding="utf-8"?>
<sst xmlns="http://schemas.openxmlformats.org/spreadsheetml/2006/main" count="214" uniqueCount="92">
  <si>
    <r>
      <t>Les fonctions à base de "</t>
    </r>
    <r>
      <rPr>
        <b/>
        <sz val="16"/>
        <color theme="8" tint="-0.499984740745262"/>
        <rFont val="Arial"/>
        <family val="2"/>
      </rPr>
      <t>NB</t>
    </r>
    <r>
      <rPr>
        <sz val="16"/>
        <color theme="8" tint="-0.499984740745262"/>
        <rFont val="Arial"/>
        <family val="2"/>
      </rPr>
      <t>" qu'il faut connaître :</t>
    </r>
  </si>
  <si>
    <t>Pour pouvoir compter avec Excel</t>
  </si>
  <si>
    <t>Comparateurs</t>
  </si>
  <si>
    <r>
      <t>=NB.SI(</t>
    </r>
    <r>
      <rPr>
        <sz val="16"/>
        <color rgb="FF0070C0"/>
        <rFont val="Arial"/>
        <family val="2"/>
      </rPr>
      <t>plage</t>
    </r>
    <r>
      <rPr>
        <sz val="16"/>
        <rFont val="Arial"/>
        <family val="2"/>
      </rPr>
      <t>;</t>
    </r>
    <r>
      <rPr>
        <sz val="16"/>
        <color rgb="FFC00000"/>
        <rFont val="Arial"/>
        <family val="2"/>
      </rPr>
      <t>critère</t>
    </r>
    <r>
      <rPr>
        <b/>
        <sz val="16"/>
        <rFont val="Arial"/>
        <family val="2"/>
      </rPr>
      <t>)</t>
    </r>
  </si>
  <si>
    <t>Supérieur à</t>
  </si>
  <si>
    <r>
      <t xml:space="preserve">Compte les cellules dans une </t>
    </r>
    <r>
      <rPr>
        <sz val="11"/>
        <color rgb="FF0070C0"/>
        <rFont val="Arial"/>
        <family val="2"/>
      </rPr>
      <t>plage</t>
    </r>
    <r>
      <rPr>
        <sz val="11"/>
        <rFont val="Arial"/>
        <family val="2"/>
      </rPr>
      <t xml:space="preserve"> sous condition que le </t>
    </r>
    <r>
      <rPr>
        <sz val="11"/>
        <color rgb="FFC00000"/>
        <rFont val="Arial"/>
        <family val="2"/>
      </rPr>
      <t>critère</t>
    </r>
    <r>
      <rPr>
        <sz val="11"/>
        <rFont val="Arial"/>
        <family val="2"/>
      </rPr>
      <t xml:space="preserve"> soit respecté</t>
    </r>
  </si>
  <si>
    <t>&gt;</t>
  </si>
  <si>
    <t>Inférieur à</t>
  </si>
  <si>
    <t>Rappels :</t>
  </si>
  <si>
    <t>&lt;</t>
  </si>
  <si>
    <t>=NB(plage)</t>
  </si>
  <si>
    <t>Supérieur ou égal à</t>
  </si>
  <si>
    <t>Compte les cellules qui contiennent un nombre</t>
  </si>
  <si>
    <t>&gt;=</t>
  </si>
  <si>
    <t>=NBVAL(plage)</t>
  </si>
  <si>
    <t>Inférieur ou égal à</t>
  </si>
  <si>
    <t>Compte les cellules qui sont non vides</t>
  </si>
  <si>
    <t>&lt;=</t>
  </si>
  <si>
    <t>=NB.VIDE(plage)</t>
  </si>
  <si>
    <t>Différent de</t>
  </si>
  <si>
    <t>Compte les cellules qui sont vides</t>
  </si>
  <si>
    <t>&lt;&gt;</t>
  </si>
  <si>
    <t>Juniors</t>
  </si>
  <si>
    <t>RAPHAEL</t>
  </si>
  <si>
    <t>CEVAL</t>
  </si>
  <si>
    <t>VT920198</t>
  </si>
  <si>
    <t>Seniors</t>
  </si>
  <si>
    <t>THOMAS</t>
  </si>
  <si>
    <t>BABLON</t>
  </si>
  <si>
    <t>VT916415</t>
  </si>
  <si>
    <t>BLANDINE</t>
  </si>
  <si>
    <t>PEGUI</t>
  </si>
  <si>
    <t>En cours</t>
  </si>
  <si>
    <t>LEO</t>
  </si>
  <si>
    <t>GHIBAUDO</t>
  </si>
  <si>
    <t>VT912550</t>
  </si>
  <si>
    <t>LUDOVIC</t>
  </si>
  <si>
    <t>DUMAZOVICH</t>
  </si>
  <si>
    <t>VT883343</t>
  </si>
  <si>
    <t>ANTOINE</t>
  </si>
  <si>
    <t>PETIT</t>
  </si>
  <si>
    <t>SIMON</t>
  </si>
  <si>
    <t>MARTIN</t>
  </si>
  <si>
    <t>VT734584</t>
  </si>
  <si>
    <t>GERALDINE</t>
  </si>
  <si>
    <t>CORENTIN</t>
  </si>
  <si>
    <t>AUDRANGE</t>
  </si>
  <si>
    <t>Minimes</t>
  </si>
  <si>
    <t>HELOISE</t>
  </si>
  <si>
    <t>LECLERC</t>
  </si>
  <si>
    <t>BC988084</t>
  </si>
  <si>
    <t>RATAPOIL</t>
  </si>
  <si>
    <t>Cadets</t>
  </si>
  <si>
    <t>SYLVAIN</t>
  </si>
  <si>
    <t>BAPTISTON</t>
  </si>
  <si>
    <t>BC967075</t>
  </si>
  <si>
    <t>JOHAN</t>
  </si>
  <si>
    <t>HERMANT</t>
  </si>
  <si>
    <t>BC950956</t>
  </si>
  <si>
    <t>Cadets/Juniors</t>
  </si>
  <si>
    <t>LEONIE</t>
  </si>
  <si>
    <t>GHEERA</t>
  </si>
  <si>
    <t>BC942066</t>
  </si>
  <si>
    <t>Mini-poussins</t>
  </si>
  <si>
    <t>BENJAMIN</t>
  </si>
  <si>
    <t>BC048201</t>
  </si>
  <si>
    <t>ALAIN</t>
  </si>
  <si>
    <t>MARTINET</t>
  </si>
  <si>
    <t>BC036678</t>
  </si>
  <si>
    <t>Poussins</t>
  </si>
  <si>
    <t>ERIC</t>
  </si>
  <si>
    <t>JEREMY</t>
  </si>
  <si>
    <t>HERSELIN</t>
  </si>
  <si>
    <t>BC028147</t>
  </si>
  <si>
    <t>HUBERT</t>
  </si>
  <si>
    <t>BRETON</t>
  </si>
  <si>
    <t>BC025634</t>
  </si>
  <si>
    <t>JULIEN</t>
  </si>
  <si>
    <t>GRIMONDORT</t>
  </si>
  <si>
    <t>Benjamins</t>
  </si>
  <si>
    <t>OLIVIER</t>
  </si>
  <si>
    <t>BC005561</t>
  </si>
  <si>
    <t>BILL</t>
  </si>
  <si>
    <t>BC017387</t>
  </si>
  <si>
    <t>Catégorie</t>
  </si>
  <si>
    <t>Licence
(N normal,
S sénior + de 25 ans)</t>
  </si>
  <si>
    <t>Age</t>
  </si>
  <si>
    <t>Né(e) le</t>
  </si>
  <si>
    <t>Prénom</t>
  </si>
  <si>
    <t>Nombre d'enfants dans la famile ?</t>
  </si>
  <si>
    <t>Nom</t>
  </si>
  <si>
    <t>N°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</si>
</sst>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</numFmts>
  <fonts count="2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6"/>
      <color theme="8" tint="-0.499984740745262"/>
      <name val="Arial"/>
      <family val="2"/>
    </font>
    <font>
      <b/>
      <sz val="16"/>
      <color theme="8" tint="-0.499984740745262"/>
      <name val="Arial"/>
      <family val="2"/>
    </font>
    <font>
      <sz val="12"/>
      <name val="Arial"/>
      <family val="2"/>
    </font>
    <font>
      <b/>
      <sz val="18"/>
      <color rgb="FF0070C0"/>
      <name val="Arial"/>
      <family val="2"/>
    </font>
    <font>
      <b/>
      <sz val="16"/>
      <name val="Arial"/>
      <family val="2"/>
    </font>
    <font>
      <sz val="16"/>
      <color rgb="FF0070C0"/>
      <name val="Arial"/>
      <family val="2"/>
    </font>
    <font>
      <sz val="16"/>
      <name val="Arial"/>
      <family val="2"/>
    </font>
    <font>
      <sz val="16"/>
      <color rgb="FFC0000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sz val="11"/>
      <color rgb="FFC00000"/>
      <name val="Arial"/>
      <family val="2"/>
    </font>
    <font>
      <b/>
      <sz val="22"/>
      <color rgb="FF0070C0"/>
      <name val="Arial"/>
      <family val="2"/>
    </font>
    <font>
      <sz val="12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6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4"/>
    <xf numFmtId="0" fontId="2" fillId="0" borderId="0" xfId="4" applyAlignment="1">
      <alignment vertical="top"/>
    </xf>
    <xf numFmtId="0" fontId="7" fillId="0" borderId="0" xfId="4" applyFont="1" applyAlignment="1">
      <alignment horizontal="left"/>
    </xf>
    <xf numFmtId="0" fontId="2" fillId="0" borderId="0" xfId="4" applyAlignment="1">
      <alignment vertical="center"/>
    </xf>
    <xf numFmtId="0" fontId="12" fillId="4" borderId="0" xfId="4" applyFont="1" applyFill="1" applyAlignment="1">
      <alignment horizontal="right"/>
    </xf>
    <xf numFmtId="0" fontId="16" fillId="5" borderId="0" xfId="4" applyFont="1" applyFill="1" applyAlignment="1">
      <alignment horizontal="right" vertical="center"/>
    </xf>
    <xf numFmtId="0" fontId="17" fillId="0" borderId="0" xfId="4" applyFont="1"/>
    <xf numFmtId="0" fontId="18" fillId="0" borderId="0" xfId="4" applyFont="1"/>
    <xf numFmtId="0" fontId="21" fillId="0" borderId="0" xfId="8" applyFont="1"/>
    <xf numFmtId="0" fontId="21" fillId="0" borderId="0" xfId="8" applyFont="1" applyAlignment="1">
      <alignment horizontal="center"/>
    </xf>
    <xf numFmtId="2" fontId="21" fillId="0" borderId="0" xfId="8" applyNumberFormat="1" applyFont="1"/>
    <xf numFmtId="0" fontId="22" fillId="0" borderId="0" xfId="8" applyFont="1" applyAlignment="1">
      <alignment horizontal="center"/>
    </xf>
    <xf numFmtId="0" fontId="21" fillId="0" borderId="0" xfId="8" applyFont="1" applyAlignment="1">
      <alignment horizontal="left" indent="1"/>
    </xf>
    <xf numFmtId="2" fontId="22" fillId="0" borderId="0" xfId="8" applyNumberFormat="1" applyFont="1" applyAlignment="1">
      <alignment horizontal="center"/>
    </xf>
    <xf numFmtId="0" fontId="21" fillId="0" borderId="0" xfId="8" applyFont="1" applyAlignment="1">
      <alignment vertical="center"/>
    </xf>
    <xf numFmtId="0" fontId="23" fillId="0" borderId="0" xfId="8" applyFont="1" applyAlignment="1">
      <alignment horizontal="left" vertical="center" indent="1"/>
    </xf>
    <xf numFmtId="0" fontId="24" fillId="0" borderId="0" xfId="8" applyFont="1" applyAlignment="1">
      <alignment horizontal="center" vertical="center"/>
    </xf>
    <xf numFmtId="14" fontId="23" fillId="0" borderId="0" xfId="8" applyNumberFormat="1" applyFont="1" applyAlignment="1">
      <alignment horizontal="left" vertical="center" indent="1"/>
    </xf>
    <xf numFmtId="0" fontId="23" fillId="0" borderId="0" xfId="8" applyFont="1" applyAlignment="1">
      <alignment horizontal="center" vertical="center"/>
    </xf>
    <xf numFmtId="166" fontId="21" fillId="0" borderId="0" xfId="9" applyNumberFormat="1" applyFont="1" applyAlignment="1"/>
    <xf numFmtId="14" fontId="21" fillId="0" borderId="0" xfId="8" applyNumberFormat="1" applyFont="1" applyAlignment="1">
      <alignment horizontal="left" indent="1"/>
    </xf>
    <xf numFmtId="166" fontId="21" fillId="0" borderId="0" xfId="9" applyNumberFormat="1" applyFont="1" applyAlignment="1">
      <alignment horizontal="center"/>
    </xf>
    <xf numFmtId="0" fontId="21" fillId="3" borderId="0" xfId="8" applyFont="1" applyFill="1" applyAlignment="1">
      <alignment horizontal="center"/>
    </xf>
    <xf numFmtId="0" fontId="13" fillId="0" borderId="0" xfId="8" applyFont="1"/>
    <xf numFmtId="0" fontId="25" fillId="0" borderId="0" xfId="8" applyFont="1" applyAlignment="1">
      <alignment vertical="center"/>
    </xf>
    <xf numFmtId="0" fontId="22" fillId="5" borderId="0" xfId="8" applyFont="1" applyFill="1" applyAlignment="1">
      <alignment horizontal="center" vertical="center" wrapText="1"/>
    </xf>
    <xf numFmtId="2" fontId="22" fillId="5" borderId="0" xfId="8" applyNumberFormat="1" applyFont="1" applyFill="1" applyAlignment="1">
      <alignment horizontal="center" vertical="center" wrapText="1"/>
    </xf>
    <xf numFmtId="0" fontId="24" fillId="3" borderId="0" xfId="8" applyFont="1" applyFill="1" applyAlignment="1">
      <alignment horizontal="center" vertical="center"/>
    </xf>
    <xf numFmtId="0" fontId="20" fillId="5" borderId="0" xfId="4" applyFont="1" applyFill="1"/>
    <xf numFmtId="0" fontId="19" fillId="4" borderId="0" xfId="4" quotePrefix="1" applyFont="1" applyFill="1" applyAlignment="1">
      <alignment vertical="center"/>
    </xf>
    <xf numFmtId="0" fontId="4" fillId="0" borderId="0" xfId="4" applyFont="1"/>
    <xf numFmtId="0" fontId="2" fillId="2" borderId="0" xfId="4" applyFill="1"/>
    <xf numFmtId="0" fontId="6" fillId="0" borderId="0" xfId="4" applyFont="1" applyAlignment="1">
      <alignment vertical="top"/>
    </xf>
    <xf numFmtId="0" fontId="8" fillId="3" borderId="0" xfId="4" quotePrefix="1" applyFont="1" applyFill="1" applyAlignment="1">
      <alignment vertical="center"/>
    </xf>
    <xf numFmtId="0" fontId="13" fillId="0" borderId="0" xfId="4" applyFont="1" applyAlignment="1">
      <alignment vertical="center" wrapText="1"/>
    </xf>
  </cellXfs>
  <cellStyles count="10">
    <cellStyle name="Milliers 2" xfId="2" xr:uid="{00000000-0005-0000-0000-000002000000}"/>
    <cellStyle name="Milliers 3" xfId="5" xr:uid="{00000000-0005-0000-0000-000003000000}"/>
    <cellStyle name="Milliers 3 2" xfId="9" xr:uid="{EE2E0560-FCA7-4835-BD2C-A7427E5FDC63}"/>
    <cellStyle name="Milliers 4" xfId="7" xr:uid="{28EE927E-4F2F-432B-ADF0-1CF69BF3FD7B}"/>
    <cellStyle name="Normal" xfId="0" builtinId="0"/>
    <cellStyle name="Normal 2" xfId="1" xr:uid="{00000000-0005-0000-0000-000006000000}"/>
    <cellStyle name="Normal 2 2" xfId="8" xr:uid="{F8DE6119-484D-4F23-9512-08547E3B6D1F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498230</xdr:colOff>
      <xdr:row>14</xdr:row>
      <xdr:rowOff>146538</xdr:rowOff>
    </xdr:from>
    <xdr:to>
      <xdr:col>0</xdr:col>
      <xdr:colOff>586885</xdr:colOff>
      <xdr:row>17</xdr:row>
      <xdr:rowOff>205153</xdr:rowOff>
    </xdr:to>
    <xdr:sp macro="" textlink="">
      <xdr:nvSpPr>
        <xdr:cNvPr id="2" name="Accolade ouvrante 1">
          <a:extLst>
            <a:ext uri="{FF2B5EF4-FFF2-40B4-BE49-F238E27FC236}">
              <a16:creationId xmlns:a16="http://schemas.microsoft.com/office/drawing/2014/main" id="{1EEA77D5-8995-4165-9B31-BFD53ACCF48E}"/>
            </a:ext>
          </a:extLst>
        </xdr:cNvPr>
        <xdr:cNvSpPr/>
      </xdr:nvSpPr>
      <xdr:spPr>
        <a:xfrm>
          <a:off x="498230" y="3404088"/>
          <a:ext cx="88655" cy="801565"/>
        </a:xfrm>
        <a:prstGeom prst="leftBrace">
          <a:avLst>
            <a:gd name="adj1" fmla="val 18677"/>
            <a:gd name="adj2" fmla="val 4770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117230</xdr:colOff>
      <xdr:row>15</xdr:row>
      <xdr:rowOff>84855</xdr:rowOff>
    </xdr:from>
    <xdr:to>
      <xdr:col>0</xdr:col>
      <xdr:colOff>417634</xdr:colOff>
      <xdr:row>16</xdr:row>
      <xdr:rowOff>139211</xdr:rowOff>
    </xdr:to>
    <xdr:sp macro="" textlink="">
      <xdr:nvSpPr>
        <xdr:cNvPr id="3" name="Différent de 2">
          <a:extLst>
            <a:ext uri="{FF2B5EF4-FFF2-40B4-BE49-F238E27FC236}">
              <a16:creationId xmlns:a16="http://schemas.microsoft.com/office/drawing/2014/main" id="{CDAED280-5C78-4012-857D-99260AEA8AA3}"/>
            </a:ext>
          </a:extLst>
        </xdr:cNvPr>
        <xdr:cNvSpPr/>
      </xdr:nvSpPr>
      <xdr:spPr>
        <a:xfrm>
          <a:off x="117230" y="3590055"/>
          <a:ext cx="300404" cy="302006"/>
        </a:xfrm>
        <a:prstGeom prst="mathNotEqual">
          <a:avLst>
            <a:gd name="adj1" fmla="val 9466"/>
            <a:gd name="adj2" fmla="val 6408031"/>
            <a:gd name="adj3" fmla="val 17165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5</xdr:row>
      <xdr:rowOff>1</xdr:rowOff>
    </xdr:from>
    <xdr:to>
      <xdr:col>13</xdr:col>
      <xdr:colOff>186869</xdr:colOff>
      <xdr:row>19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82397E2-9AD5-4429-BB0B-3FD0241B7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6353175" y="914401"/>
          <a:ext cx="3996869" cy="3581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158749</xdr:rowOff>
    </xdr:from>
    <xdr:to>
      <xdr:col>13</xdr:col>
      <xdr:colOff>365125</xdr:colOff>
      <xdr:row>19</xdr:row>
      <xdr:rowOff>6570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0540A57-8BE5-462B-9C79-C446224F5129}"/>
            </a:ext>
          </a:extLst>
        </xdr:cNvPr>
        <xdr:cNvSpPr txBox="1"/>
      </xdr:nvSpPr>
      <xdr:spPr>
        <a:xfrm>
          <a:off x="5486400" y="1616074"/>
          <a:ext cx="2803525" cy="1467071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400" b="0" i="0" u="none" strike="noStrike">
              <a:solidFill>
                <a:schemeClr val="accent1"/>
              </a:solidFill>
              <a:latin typeface="+mn-lt"/>
              <a:ea typeface="+mn-ea"/>
              <a:cs typeface="+mn-cs"/>
            </a:rPr>
            <a:t>Travail à faire</a:t>
          </a:r>
        </a:p>
        <a:p>
          <a:endParaRPr lang="fr-FR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Calculer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nombre d'enfants dans la famille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(permet de repérer les doublons, triplons...)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9</xdr:col>
      <xdr:colOff>0</xdr:colOff>
      <xdr:row>0</xdr:row>
      <xdr:rowOff>119063</xdr:rowOff>
    </xdr:from>
    <xdr:ext cx="1832742" cy="1875440"/>
    <xdr:pic>
      <xdr:nvPicPr>
        <xdr:cNvPr id="3" name="Image 2">
          <a:extLst>
            <a:ext uri="{FF2B5EF4-FFF2-40B4-BE49-F238E27FC236}">
              <a16:creationId xmlns:a16="http://schemas.microsoft.com/office/drawing/2014/main" id="{47167BFA-2616-4655-9B32-35DB82DA5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486400" y="119063"/>
          <a:ext cx="1832742" cy="187544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119063</xdr:rowOff>
    </xdr:from>
    <xdr:ext cx="1832742" cy="1875440"/>
    <xdr:pic>
      <xdr:nvPicPr>
        <xdr:cNvPr id="2" name="Image 1">
          <a:extLst>
            <a:ext uri="{FF2B5EF4-FFF2-40B4-BE49-F238E27FC236}">
              <a16:creationId xmlns:a16="http://schemas.microsoft.com/office/drawing/2014/main" id="{8FAB0A00-BE34-4345-948D-7231DCC38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486400" y="119063"/>
          <a:ext cx="1832742" cy="1875440"/>
        </a:xfrm>
        <a:prstGeom prst="rect">
          <a:avLst/>
        </a:prstGeom>
      </xdr:spPr>
    </xdr:pic>
    <xdr:clientData/>
  </xdr:oneCellAnchor>
  <xdr:twoCellAnchor>
    <xdr:from>
      <xdr:col>9</xdr:col>
      <xdr:colOff>0</xdr:colOff>
      <xdr:row>10</xdr:row>
      <xdr:rowOff>0</xdr:rowOff>
    </xdr:from>
    <xdr:to>
      <xdr:col>13</xdr:col>
      <xdr:colOff>365125</xdr:colOff>
      <xdr:row>24</xdr:row>
      <xdr:rowOff>58027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28E332B2-40A8-48DA-B980-C2B02E4F33CA}"/>
            </a:ext>
          </a:extLst>
        </xdr:cNvPr>
        <xdr:cNvSpPr txBox="1"/>
      </xdr:nvSpPr>
      <xdr:spPr>
        <a:xfrm>
          <a:off x="5486400" y="1619250"/>
          <a:ext cx="2803525" cy="2324977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400" b="0" i="0" u="none" strike="noStrike">
              <a:solidFill>
                <a:schemeClr val="accent1"/>
              </a:solidFill>
              <a:latin typeface="+mn-lt"/>
              <a:ea typeface="+mn-ea"/>
              <a:cs typeface="+mn-cs"/>
            </a:rPr>
            <a:t>Travail à faire</a:t>
          </a:r>
        </a:p>
        <a:p>
          <a:endParaRPr lang="fr-FR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Calculer en bas de tableau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nombre d'enfants dans la famille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(permet de repérer les doublons, triplons...)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i="1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Optionnel :</a:t>
          </a:r>
          <a:endParaRPr lang="fr-FR" i="1">
            <a:solidFill>
              <a:schemeClr val="bg1">
                <a:lumMod val="50000"/>
              </a:schemeClr>
            </a:solidFill>
            <a:effectLst/>
          </a:endParaRPr>
        </a:p>
        <a:p>
          <a:r>
            <a:rPr lang="fr-FR" sz="1100" b="0" i="1" u="none" strike="noStrike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-</a:t>
          </a:r>
          <a:r>
            <a:rPr lang="fr-FR" sz="1100" b="0" i="1" u="none" strike="noStrike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fr-FR" sz="1100" b="0" i="1" u="none" strike="noStrike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le nombre de licenciés (15)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- le nombre</a:t>
          </a:r>
          <a:r>
            <a:rPr lang="fr-FR" sz="1100" b="0" i="1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de licenciés de moins de 20 ans (non strictement)</a:t>
          </a:r>
          <a:endParaRPr lang="fr-FR" i="1">
            <a:solidFill>
              <a:schemeClr val="bg1">
                <a:lumMod val="50000"/>
              </a:schemeClr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i="1" baseline="0">
              <a:solidFill>
                <a:schemeClr val="bg1">
                  <a:lumMod val="50000"/>
                </a:schemeClr>
              </a:solidFill>
            </a:rPr>
            <a:t>- le nombre de seniors</a:t>
          </a:r>
          <a:endParaRPr lang="fr-FR" sz="1100" b="0" i="1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1_Exercices%20%20Excel%202010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1. Trier Filtrer"/>
      <sheetName val="2. Couleur"/>
      <sheetName val="2. Couleur (Soluce)"/>
      <sheetName val="3. Intermarchés"/>
      <sheetName val="3. Intermarchés (Soluce)"/>
      <sheetName val="4. VTT Chrono"/>
      <sheetName val="4. VTT Chrono (Soluce)"/>
      <sheetName val="5. Basket"/>
      <sheetName val="5. Basket (soluce)"/>
      <sheetName val="Intro (PPT)"/>
      <sheetName val="2. Couleurs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</sheetNames>
    <sheetDataSet>
      <sheetData sheetId="0" refreshError="1"/>
      <sheetData sheetId="1" refreshError="1"/>
      <sheetData sheetId="2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D2" t="str">
            <v>Désignation de l'article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75EA-DEA9-4EDA-9BAE-99800125EB52}">
  <dimension ref="B2:G22"/>
  <sheetViews>
    <sheetView showGridLines="0" zoomScale="130" zoomScaleNormal="130" workbookViewId="0"/>
  </sheetViews>
  <sheetFormatPr baseColWidth="10" defaultRowHeight="12.75" x14ac:dyDescent="0.2"/>
  <cols>
    <col min="1" max="1" width="8.625" style="1" customWidth="1"/>
    <col min="2" max="5" width="9.625" style="1" customWidth="1"/>
    <col min="6" max="6" width="6.125" style="1" customWidth="1"/>
    <col min="7" max="7" width="24.5" style="1" customWidth="1"/>
    <col min="8" max="8" width="5.625" style="1" customWidth="1"/>
    <col min="9" max="16384" width="11" style="1"/>
  </cols>
  <sheetData>
    <row r="2" spans="2:7" ht="20.25" x14ac:dyDescent="0.3">
      <c r="B2" s="31" t="s">
        <v>0</v>
      </c>
      <c r="C2" s="31"/>
      <c r="D2" s="31"/>
      <c r="E2" s="31"/>
      <c r="F2" s="31"/>
      <c r="G2" s="31"/>
    </row>
    <row r="3" spans="2:7" ht="3" customHeight="1" x14ac:dyDescent="0.2">
      <c r="B3" s="32"/>
      <c r="C3" s="32"/>
      <c r="D3" s="32"/>
      <c r="E3" s="32"/>
      <c r="F3" s="32"/>
      <c r="G3" s="32"/>
    </row>
    <row r="4" spans="2:7" s="2" customFormat="1" ht="16.5" customHeight="1" x14ac:dyDescent="0.2">
      <c r="B4" s="33" t="s">
        <v>1</v>
      </c>
      <c r="C4" s="33"/>
      <c r="D4" s="33"/>
      <c r="E4" s="33"/>
      <c r="F4" s="33"/>
      <c r="G4" s="33"/>
    </row>
    <row r="5" spans="2:7" ht="19.5" customHeight="1" x14ac:dyDescent="0.35">
      <c r="G5" s="3" t="s">
        <v>2</v>
      </c>
    </row>
    <row r="6" spans="2:7" s="4" customFormat="1" ht="19.5" customHeight="1" x14ac:dyDescent="0.25">
      <c r="B6" s="34" t="s">
        <v>3</v>
      </c>
      <c r="C6" s="34"/>
      <c r="D6" s="34"/>
      <c r="E6" s="34"/>
      <c r="G6" s="5" t="s">
        <v>4</v>
      </c>
    </row>
    <row r="7" spans="2:7" s="4" customFormat="1" ht="28.5" customHeight="1" x14ac:dyDescent="0.2">
      <c r="B7" s="35" t="s">
        <v>5</v>
      </c>
      <c r="C7" s="35"/>
      <c r="D7" s="35"/>
      <c r="E7" s="35"/>
      <c r="G7" s="6" t="s">
        <v>6</v>
      </c>
    </row>
    <row r="8" spans="2:7" ht="19.5" customHeight="1" x14ac:dyDescent="0.2"/>
    <row r="9" spans="2:7" ht="19.5" customHeight="1" x14ac:dyDescent="0.25">
      <c r="G9" s="5" t="s">
        <v>7</v>
      </c>
    </row>
    <row r="10" spans="2:7" ht="19.5" customHeight="1" x14ac:dyDescent="0.2">
      <c r="B10" s="7" t="s">
        <v>8</v>
      </c>
      <c r="C10" s="8"/>
      <c r="D10" s="8"/>
      <c r="E10" s="8"/>
      <c r="G10" s="6" t="s">
        <v>9</v>
      </c>
    </row>
    <row r="11" spans="2:7" ht="19.5" customHeight="1" x14ac:dyDescent="0.2">
      <c r="B11" s="8"/>
      <c r="C11" s="8"/>
      <c r="D11" s="8"/>
      <c r="E11" s="8"/>
    </row>
    <row r="12" spans="2:7" s="4" customFormat="1" ht="19.5" customHeight="1" x14ac:dyDescent="0.25">
      <c r="B12" s="30" t="s">
        <v>10</v>
      </c>
      <c r="C12" s="30"/>
      <c r="D12" s="30"/>
      <c r="E12" s="30"/>
      <c r="G12" s="5" t="s">
        <v>11</v>
      </c>
    </row>
    <row r="13" spans="2:7" ht="19.5" customHeight="1" x14ac:dyDescent="0.2">
      <c r="B13" s="29" t="s">
        <v>12</v>
      </c>
      <c r="C13" s="29"/>
      <c r="D13" s="29"/>
      <c r="E13" s="29"/>
      <c r="G13" s="6" t="s">
        <v>13</v>
      </c>
    </row>
    <row r="14" spans="2:7" ht="19.5" customHeight="1" x14ac:dyDescent="0.2">
      <c r="B14" s="8"/>
      <c r="C14" s="8"/>
      <c r="D14" s="8"/>
      <c r="E14" s="8"/>
    </row>
    <row r="15" spans="2:7" s="4" customFormat="1" ht="19.5" customHeight="1" x14ac:dyDescent="0.25">
      <c r="B15" s="30" t="s">
        <v>14</v>
      </c>
      <c r="C15" s="30"/>
      <c r="D15" s="30"/>
      <c r="E15" s="30"/>
      <c r="G15" s="5" t="s">
        <v>15</v>
      </c>
    </row>
    <row r="16" spans="2:7" ht="19.5" customHeight="1" x14ac:dyDescent="0.2">
      <c r="B16" s="29" t="s">
        <v>16</v>
      </c>
      <c r="C16" s="29"/>
      <c r="D16" s="29"/>
      <c r="E16" s="29"/>
      <c r="G16" s="6" t="s">
        <v>17</v>
      </c>
    </row>
    <row r="17" spans="2:7" ht="19.5" customHeight="1" x14ac:dyDescent="0.2">
      <c r="B17" s="8"/>
      <c r="C17" s="8"/>
      <c r="D17" s="8"/>
      <c r="E17" s="8"/>
    </row>
    <row r="18" spans="2:7" s="4" customFormat="1" ht="19.5" customHeight="1" x14ac:dyDescent="0.25">
      <c r="B18" s="30" t="s">
        <v>18</v>
      </c>
      <c r="C18" s="30"/>
      <c r="D18" s="30"/>
      <c r="E18" s="30"/>
      <c r="G18" s="5" t="s">
        <v>19</v>
      </c>
    </row>
    <row r="19" spans="2:7" ht="19.5" customHeight="1" x14ac:dyDescent="0.2">
      <c r="B19" s="29" t="s">
        <v>20</v>
      </c>
      <c r="C19" s="29"/>
      <c r="D19" s="29"/>
      <c r="E19" s="29"/>
      <c r="G19" s="6" t="s">
        <v>21</v>
      </c>
    </row>
    <row r="20" spans="2:7" ht="19.5" customHeight="1" x14ac:dyDescent="0.2"/>
    <row r="21" spans="2:7" ht="19.5" customHeight="1" x14ac:dyDescent="0.2"/>
    <row r="22" spans="2:7" ht="19.5" customHeight="1" x14ac:dyDescent="0.2"/>
  </sheetData>
  <mergeCells count="11">
    <mergeCell ref="B12:E12"/>
    <mergeCell ref="B2:G2"/>
    <mergeCell ref="B3:G3"/>
    <mergeCell ref="B4:G4"/>
    <mergeCell ref="B6:E6"/>
    <mergeCell ref="B7:E7"/>
    <mergeCell ref="B13:E13"/>
    <mergeCell ref="B15:E15"/>
    <mergeCell ref="B16:E16"/>
    <mergeCell ref="B18:E18"/>
    <mergeCell ref="B19:E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3F6EF-7571-47C4-A468-CF614F337974}">
  <dimension ref="A1:J27"/>
  <sheetViews>
    <sheetView tabSelected="1" zoomScale="160" zoomScaleNormal="160" workbookViewId="0">
      <pane ySplit="1" topLeftCell="A2" activePane="bottomLeft" state="frozen"/>
      <selection pane="bottomLeft" activeCell="C5" sqref="C5"/>
    </sheetView>
  </sheetViews>
  <sheetFormatPr baseColWidth="10" defaultColWidth="8" defaultRowHeight="11.25" x14ac:dyDescent="0.2"/>
  <cols>
    <col min="1" max="1" width="9.375" style="9" bestFit="1" customWidth="1"/>
    <col min="2" max="2" width="13" style="9" customWidth="1"/>
    <col min="3" max="3" width="15.25" style="10" customWidth="1"/>
    <col min="4" max="4" width="11" style="9" bestFit="1" customWidth="1"/>
    <col min="5" max="5" width="10.75" style="9" bestFit="1" customWidth="1"/>
    <col min="6" max="6" width="6.5" style="11" customWidth="1"/>
    <col min="7" max="7" width="9.5" style="10" customWidth="1"/>
    <col min="8" max="8" width="11.625" style="9" customWidth="1"/>
    <col min="9" max="9" width="3" style="9" customWidth="1"/>
    <col min="10" max="16384" width="8" style="9"/>
  </cols>
  <sheetData>
    <row r="1" spans="1:10" s="15" customFormat="1" ht="51.75" customHeight="1" x14ac:dyDescent="0.2">
      <c r="A1" s="26" t="s">
        <v>91</v>
      </c>
      <c r="B1" s="26" t="s">
        <v>90</v>
      </c>
      <c r="C1" s="26" t="s">
        <v>89</v>
      </c>
      <c r="D1" s="26" t="s">
        <v>88</v>
      </c>
      <c r="E1" s="26" t="s">
        <v>87</v>
      </c>
      <c r="F1" s="27" t="s">
        <v>86</v>
      </c>
      <c r="G1" s="26" t="s">
        <v>85</v>
      </c>
      <c r="H1" s="26" t="s">
        <v>84</v>
      </c>
      <c r="J1" s="25"/>
    </row>
    <row r="2" spans="1:10" ht="12.95" customHeight="1" x14ac:dyDescent="0.2">
      <c r="A2" s="13" t="s">
        <v>83</v>
      </c>
      <c r="B2" s="13" t="s">
        <v>28</v>
      </c>
      <c r="C2" s="23"/>
      <c r="D2" s="13" t="s">
        <v>82</v>
      </c>
      <c r="E2" s="21">
        <v>36687</v>
      </c>
      <c r="F2" s="22">
        <f ca="1">DATEDIF(E2,TODAY(),"y")</f>
        <v>20</v>
      </c>
      <c r="G2" s="10" t="str">
        <f ca="1">IF(F2&gt;25,"S","N")</f>
        <v>N</v>
      </c>
      <c r="H2" s="13" t="s">
        <v>79</v>
      </c>
      <c r="J2" s="24"/>
    </row>
    <row r="3" spans="1:10" ht="12.95" customHeight="1" x14ac:dyDescent="0.2">
      <c r="A3" s="13" t="s">
        <v>81</v>
      </c>
      <c r="B3" s="13" t="s">
        <v>40</v>
      </c>
      <c r="C3" s="23"/>
      <c r="D3" s="13" t="s">
        <v>80</v>
      </c>
      <c r="E3" s="21">
        <v>36781</v>
      </c>
      <c r="F3" s="22">
        <f ca="1">DATEDIF(E3,TODAY(),"y")</f>
        <v>20</v>
      </c>
      <c r="G3" s="10" t="str">
        <f ca="1">IF(F3&gt;25,"S","N")</f>
        <v>N</v>
      </c>
      <c r="H3" s="13" t="s">
        <v>79</v>
      </c>
    </row>
    <row r="4" spans="1:10" ht="12.95" customHeight="1" x14ac:dyDescent="0.2">
      <c r="A4" s="13" t="s">
        <v>32</v>
      </c>
      <c r="B4" s="13" t="s">
        <v>78</v>
      </c>
      <c r="C4" s="23"/>
      <c r="D4" s="13" t="s">
        <v>77</v>
      </c>
      <c r="E4" s="21">
        <v>37123</v>
      </c>
      <c r="F4" s="22">
        <f ca="1">DATEDIF(E4,TODAY(),"y")</f>
        <v>19</v>
      </c>
      <c r="G4" s="10" t="str">
        <f ca="1">IF(F4&gt;25,"S","N")</f>
        <v>N</v>
      </c>
      <c r="H4" s="13" t="s">
        <v>69</v>
      </c>
    </row>
    <row r="5" spans="1:10" ht="12.95" customHeight="1" x14ac:dyDescent="0.2">
      <c r="A5" s="13" t="s">
        <v>76</v>
      </c>
      <c r="B5" s="13" t="s">
        <v>75</v>
      </c>
      <c r="C5" s="23"/>
      <c r="D5" s="13" t="s">
        <v>74</v>
      </c>
      <c r="E5" s="21">
        <v>37389</v>
      </c>
      <c r="F5" s="22">
        <f ca="1">DATEDIF(E5,TODAY(),"y")</f>
        <v>18</v>
      </c>
      <c r="G5" s="10" t="str">
        <f ca="1">IF(F5&gt;25,"S","N")</f>
        <v>N</v>
      </c>
      <c r="H5" s="13" t="s">
        <v>69</v>
      </c>
    </row>
    <row r="6" spans="1:10" ht="12.95" customHeight="1" x14ac:dyDescent="0.2">
      <c r="A6" s="13" t="s">
        <v>73</v>
      </c>
      <c r="B6" s="13" t="s">
        <v>72</v>
      </c>
      <c r="C6" s="23"/>
      <c r="D6" s="13" t="s">
        <v>71</v>
      </c>
      <c r="E6" s="21">
        <v>37507</v>
      </c>
      <c r="F6" s="22">
        <f ca="1">DATEDIF(E6,TODAY(),"y")</f>
        <v>18</v>
      </c>
      <c r="G6" s="10" t="str">
        <f ca="1">IF(F6&gt;25,"S","N")</f>
        <v>N</v>
      </c>
      <c r="H6" s="13" t="s">
        <v>69</v>
      </c>
    </row>
    <row r="7" spans="1:10" ht="12.95" customHeight="1" x14ac:dyDescent="0.2">
      <c r="A7" s="13" t="s">
        <v>32</v>
      </c>
      <c r="B7" s="13" t="s">
        <v>42</v>
      </c>
      <c r="C7" s="23"/>
      <c r="D7" s="13" t="s">
        <v>70</v>
      </c>
      <c r="E7" s="21">
        <v>37365</v>
      </c>
      <c r="F7" s="22">
        <f ca="1">DATEDIF(E7,TODAY(),"y")</f>
        <v>18</v>
      </c>
      <c r="G7" s="10" t="str">
        <f ca="1">IF(F7&gt;25,"S","N")</f>
        <v>N</v>
      </c>
      <c r="H7" s="13" t="s">
        <v>69</v>
      </c>
    </row>
    <row r="8" spans="1:10" ht="12.95" customHeight="1" x14ac:dyDescent="0.2">
      <c r="A8" s="13" t="s">
        <v>68</v>
      </c>
      <c r="B8" s="13" t="s">
        <v>67</v>
      </c>
      <c r="C8" s="23"/>
      <c r="D8" s="13" t="s">
        <v>66</v>
      </c>
      <c r="E8" s="21">
        <v>37678</v>
      </c>
      <c r="F8" s="22">
        <f ca="1">DATEDIF(E8,TODAY(),"y")</f>
        <v>17</v>
      </c>
      <c r="G8" s="10" t="str">
        <f ca="1">IF(F8&gt;25,"S","N")</f>
        <v>N</v>
      </c>
      <c r="H8" s="13" t="s">
        <v>63</v>
      </c>
    </row>
    <row r="9" spans="1:10" ht="12.95" customHeight="1" x14ac:dyDescent="0.2">
      <c r="A9" s="13" t="s">
        <v>65</v>
      </c>
      <c r="B9" s="13" t="s">
        <v>40</v>
      </c>
      <c r="C9" s="23"/>
      <c r="D9" s="13" t="s">
        <v>64</v>
      </c>
      <c r="E9" s="21">
        <v>38305</v>
      </c>
      <c r="F9" s="22">
        <f ca="1">DATEDIF(E9,TODAY(),"y")</f>
        <v>15</v>
      </c>
      <c r="G9" s="10" t="str">
        <f ca="1">IF(F9&gt;25,"S","N")</f>
        <v>N</v>
      </c>
      <c r="H9" s="13" t="s">
        <v>63</v>
      </c>
    </row>
    <row r="10" spans="1:10" ht="12.75" customHeight="1" x14ac:dyDescent="0.2">
      <c r="A10" s="13" t="s">
        <v>62</v>
      </c>
      <c r="B10" s="13" t="s">
        <v>61</v>
      </c>
      <c r="C10" s="23"/>
      <c r="D10" s="13" t="s">
        <v>60</v>
      </c>
      <c r="E10" s="21">
        <v>34659</v>
      </c>
      <c r="F10" s="22">
        <f ca="1">DATEDIF(E10,TODAY(),"y")</f>
        <v>25</v>
      </c>
      <c r="G10" s="10" t="str">
        <f ca="1">IF(F10&gt;25,"S","N")</f>
        <v>N</v>
      </c>
      <c r="H10" s="13" t="s">
        <v>59</v>
      </c>
    </row>
    <row r="11" spans="1:10" ht="12.95" customHeight="1" x14ac:dyDescent="0.2">
      <c r="A11" s="13" t="s">
        <v>58</v>
      </c>
      <c r="B11" s="13" t="s">
        <v>57</v>
      </c>
      <c r="C11" s="23"/>
      <c r="D11" s="13" t="s">
        <v>56</v>
      </c>
      <c r="E11" s="21">
        <v>34965</v>
      </c>
      <c r="F11" s="22">
        <f ca="1">DATEDIF(E11,TODAY(),"y")</f>
        <v>25</v>
      </c>
      <c r="G11" s="10" t="str">
        <f ca="1">IF(F11&gt;25,"S","N")</f>
        <v>N</v>
      </c>
      <c r="H11" s="13" t="s">
        <v>52</v>
      </c>
    </row>
    <row r="12" spans="1:10" ht="12.95" customHeight="1" x14ac:dyDescent="0.2">
      <c r="A12" s="13" t="s">
        <v>55</v>
      </c>
      <c r="B12" s="13" t="s">
        <v>54</v>
      </c>
      <c r="C12" s="23"/>
      <c r="D12" s="13" t="s">
        <v>53</v>
      </c>
      <c r="E12" s="21">
        <v>35130</v>
      </c>
      <c r="F12" s="22">
        <f ca="1">DATEDIF(E12,TODAY(),"y")</f>
        <v>24</v>
      </c>
      <c r="G12" s="10" t="str">
        <f ca="1">IF(F12&gt;25,"S","N")</f>
        <v>N</v>
      </c>
      <c r="H12" s="13" t="s">
        <v>52</v>
      </c>
    </row>
    <row r="13" spans="1:10" ht="12.95" customHeight="1" x14ac:dyDescent="0.2">
      <c r="A13" s="13" t="s">
        <v>32</v>
      </c>
      <c r="B13" s="13" t="s">
        <v>51</v>
      </c>
      <c r="C13" s="23"/>
      <c r="D13" s="13" t="s">
        <v>39</v>
      </c>
      <c r="E13" s="21">
        <v>35974</v>
      </c>
      <c r="F13" s="22">
        <f ca="1">DATEDIF(E13,TODAY(),"y")</f>
        <v>22</v>
      </c>
      <c r="G13" s="10" t="str">
        <f ca="1">IF(F13&gt;25,"S","N")</f>
        <v>N</v>
      </c>
      <c r="H13" s="13" t="s">
        <v>47</v>
      </c>
    </row>
    <row r="14" spans="1:10" ht="12.95" customHeight="1" x14ac:dyDescent="0.2">
      <c r="A14" s="13" t="s">
        <v>50</v>
      </c>
      <c r="B14" s="13" t="s">
        <v>49</v>
      </c>
      <c r="C14" s="23"/>
      <c r="D14" s="13" t="s">
        <v>48</v>
      </c>
      <c r="E14" s="21">
        <v>36155</v>
      </c>
      <c r="F14" s="22">
        <f ca="1">DATEDIF(E14,TODAY(),"y")</f>
        <v>21</v>
      </c>
      <c r="G14" s="10" t="str">
        <f ca="1">IF(F14&gt;25,"S","N")</f>
        <v>N</v>
      </c>
      <c r="H14" s="13" t="s">
        <v>47</v>
      </c>
    </row>
    <row r="15" spans="1:10" ht="12.95" customHeight="1" x14ac:dyDescent="0.2">
      <c r="A15" s="13" t="s">
        <v>32</v>
      </c>
      <c r="B15" s="13" t="s">
        <v>46</v>
      </c>
      <c r="C15" s="23"/>
      <c r="D15" s="13" t="s">
        <v>45</v>
      </c>
      <c r="E15" s="21">
        <v>19145</v>
      </c>
      <c r="F15" s="22">
        <f ca="1">DATEDIF(E15,TODAY(),"y")</f>
        <v>68</v>
      </c>
      <c r="G15" s="10" t="str">
        <f ca="1">IF(F15&gt;25,"S","N")</f>
        <v>S</v>
      </c>
      <c r="H15" s="13" t="s">
        <v>26</v>
      </c>
    </row>
    <row r="16" spans="1:10" ht="12.95" customHeight="1" x14ac:dyDescent="0.2">
      <c r="A16" s="13" t="s">
        <v>32</v>
      </c>
      <c r="B16" s="13" t="s">
        <v>24</v>
      </c>
      <c r="C16" s="23"/>
      <c r="D16" s="13" t="s">
        <v>44</v>
      </c>
      <c r="E16" s="21">
        <v>22816</v>
      </c>
      <c r="F16" s="22">
        <f ca="1">DATEDIF(E16,TODAY(),"y")</f>
        <v>58</v>
      </c>
      <c r="G16" s="10" t="str">
        <f ca="1">IF(F16&gt;25,"S","N")</f>
        <v>S</v>
      </c>
      <c r="H16" s="13" t="s">
        <v>26</v>
      </c>
    </row>
    <row r="17" spans="1:8" ht="12.95" customHeight="1" x14ac:dyDescent="0.2">
      <c r="A17" s="13" t="s">
        <v>43</v>
      </c>
      <c r="B17" s="13" t="s">
        <v>42</v>
      </c>
      <c r="C17" s="23"/>
      <c r="D17" s="13" t="s">
        <v>41</v>
      </c>
      <c r="E17" s="21">
        <v>26677</v>
      </c>
      <c r="F17" s="22">
        <f ca="1">DATEDIF(E17,TODAY(),"y")</f>
        <v>47</v>
      </c>
      <c r="G17" s="10" t="str">
        <f ca="1">IF(F17&gt;25,"S","N")</f>
        <v>S</v>
      </c>
      <c r="H17" s="13" t="s">
        <v>26</v>
      </c>
    </row>
    <row r="18" spans="1:8" ht="12.95" customHeight="1" x14ac:dyDescent="0.2">
      <c r="A18" s="13" t="s">
        <v>32</v>
      </c>
      <c r="B18" s="13" t="s">
        <v>40</v>
      </c>
      <c r="C18" s="23"/>
      <c r="D18" s="13" t="s">
        <v>39</v>
      </c>
      <c r="E18" s="21">
        <v>32421</v>
      </c>
      <c r="F18" s="22">
        <f ca="1">DATEDIF(E18,TODAY(),"y")</f>
        <v>32</v>
      </c>
      <c r="G18" s="10" t="str">
        <f ca="1">IF(F18&gt;25,"S","N")</f>
        <v>S</v>
      </c>
      <c r="H18" s="13" t="s">
        <v>26</v>
      </c>
    </row>
    <row r="19" spans="1:8" ht="12.95" customHeight="1" x14ac:dyDescent="0.2">
      <c r="A19" s="13" t="s">
        <v>38</v>
      </c>
      <c r="B19" s="13" t="s">
        <v>37</v>
      </c>
      <c r="C19" s="23"/>
      <c r="D19" s="13" t="s">
        <v>36</v>
      </c>
      <c r="E19" s="21">
        <v>32481</v>
      </c>
      <c r="F19" s="22">
        <f ca="1">DATEDIF(E19,TODAY(),"y")</f>
        <v>31</v>
      </c>
      <c r="G19" s="10" t="str">
        <f ca="1">IF(F19&gt;25,"S","N")</f>
        <v>S</v>
      </c>
      <c r="H19" s="13" t="s">
        <v>26</v>
      </c>
    </row>
    <row r="20" spans="1:8" ht="12.95" customHeight="1" x14ac:dyDescent="0.2">
      <c r="A20" s="13" t="s">
        <v>35</v>
      </c>
      <c r="B20" s="13" t="s">
        <v>34</v>
      </c>
      <c r="C20" s="23"/>
      <c r="D20" s="13" t="s">
        <v>33</v>
      </c>
      <c r="E20" s="21">
        <v>33582</v>
      </c>
      <c r="F20" s="22">
        <f ca="1">DATEDIF(E20,TODAY(),"y")</f>
        <v>28</v>
      </c>
      <c r="G20" s="10" t="str">
        <f ca="1">IF(F20&gt;25,"S","N")</f>
        <v>S</v>
      </c>
      <c r="H20" s="13" t="s">
        <v>26</v>
      </c>
    </row>
    <row r="21" spans="1:8" ht="12.95" customHeight="1" x14ac:dyDescent="0.2">
      <c r="A21" s="13" t="s">
        <v>32</v>
      </c>
      <c r="B21" s="13" t="s">
        <v>31</v>
      </c>
      <c r="C21" s="23"/>
      <c r="D21" s="13" t="s">
        <v>30</v>
      </c>
      <c r="E21" s="21">
        <v>33400</v>
      </c>
      <c r="F21" s="22">
        <f ca="1">DATEDIF(E21,TODAY(),"y")</f>
        <v>29</v>
      </c>
      <c r="G21" s="10" t="str">
        <f ca="1">IF(F21&gt;25,"S","N")</f>
        <v>S</v>
      </c>
      <c r="H21" s="13" t="s">
        <v>26</v>
      </c>
    </row>
    <row r="22" spans="1:8" ht="12.95" customHeight="1" x14ac:dyDescent="0.2">
      <c r="A22" s="13" t="s">
        <v>29</v>
      </c>
      <c r="B22" s="13" t="s">
        <v>28</v>
      </c>
      <c r="C22" s="23"/>
      <c r="D22" s="13" t="s">
        <v>27</v>
      </c>
      <c r="E22" s="21">
        <v>33374</v>
      </c>
      <c r="F22" s="22">
        <f ca="1">DATEDIF(E22,TODAY(),"y")</f>
        <v>29</v>
      </c>
      <c r="G22" s="10" t="str">
        <f ca="1">IF(F22&gt;25,"S","N")</f>
        <v>S</v>
      </c>
      <c r="H22" s="13" t="s">
        <v>26</v>
      </c>
    </row>
    <row r="23" spans="1:8" ht="12.95" customHeight="1" x14ac:dyDescent="0.2">
      <c r="A23" s="13" t="s">
        <v>25</v>
      </c>
      <c r="B23" s="13" t="s">
        <v>24</v>
      </c>
      <c r="C23" s="23"/>
      <c r="D23" s="13" t="s">
        <v>23</v>
      </c>
      <c r="E23" s="21">
        <v>33771</v>
      </c>
      <c r="F23" s="22">
        <f ca="1">DATEDIF(E23,TODAY(),"y")</f>
        <v>28</v>
      </c>
      <c r="G23" s="10" t="str">
        <f ca="1">IF(F23&gt;25,"S","N")</f>
        <v>S</v>
      </c>
      <c r="H23" s="13" t="s">
        <v>22</v>
      </c>
    </row>
    <row r="24" spans="1:8" ht="12.95" customHeight="1" x14ac:dyDescent="0.2">
      <c r="A24" s="13"/>
      <c r="B24" s="13"/>
      <c r="D24" s="13"/>
      <c r="E24" s="21"/>
      <c r="F24" s="20"/>
      <c r="H24" s="13"/>
    </row>
    <row r="25" spans="1:8" s="15" customFormat="1" ht="26.25" customHeight="1" x14ac:dyDescent="0.2">
      <c r="A25" s="17"/>
      <c r="B25" s="16"/>
      <c r="C25" s="19"/>
      <c r="D25" s="16"/>
      <c r="E25" s="18"/>
      <c r="F25" s="17"/>
      <c r="G25" s="17"/>
      <c r="H25" s="16"/>
    </row>
    <row r="26" spans="1:8" x14ac:dyDescent="0.2">
      <c r="B26" s="13"/>
      <c r="F26" s="14"/>
    </row>
    <row r="27" spans="1:8" x14ac:dyDescent="0.2">
      <c r="B27" s="13"/>
      <c r="G27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BDFAD-C6A4-4011-A312-BE13109509C0}">
  <dimension ref="A1:J27"/>
  <sheetViews>
    <sheetView zoomScale="160" zoomScaleNormal="160" workbookViewId="0">
      <pane ySplit="1" topLeftCell="A2" activePane="bottomLeft" state="frozen"/>
      <selection activeCell="A25" sqref="A25"/>
      <selection pane="bottomLeft" activeCell="A25" sqref="A25"/>
    </sheetView>
  </sheetViews>
  <sheetFormatPr baseColWidth="10" defaultColWidth="8" defaultRowHeight="11.25" x14ac:dyDescent="0.2"/>
  <cols>
    <col min="1" max="1" width="9.375" style="9" bestFit="1" customWidth="1"/>
    <col min="2" max="2" width="11.875" style="9" bestFit="1" customWidth="1"/>
    <col min="3" max="3" width="16.5" style="10" customWidth="1"/>
    <col min="4" max="4" width="11" style="9" bestFit="1" customWidth="1"/>
    <col min="5" max="5" width="10.75" style="9" bestFit="1" customWidth="1"/>
    <col min="6" max="6" width="6.5" style="11" customWidth="1"/>
    <col min="7" max="7" width="9.5" style="10" customWidth="1"/>
    <col min="8" max="8" width="11.625" style="9" customWidth="1"/>
    <col min="9" max="9" width="3" style="9" customWidth="1"/>
    <col min="10" max="16384" width="8" style="9"/>
  </cols>
  <sheetData>
    <row r="1" spans="1:10" s="15" customFormat="1" ht="51.75" customHeight="1" x14ac:dyDescent="0.2">
      <c r="A1" s="26" t="s">
        <v>91</v>
      </c>
      <c r="B1" s="26" t="s">
        <v>90</v>
      </c>
      <c r="C1" s="26" t="s">
        <v>89</v>
      </c>
      <c r="D1" s="26" t="s">
        <v>88</v>
      </c>
      <c r="E1" s="26" t="s">
        <v>87</v>
      </c>
      <c r="F1" s="27" t="s">
        <v>86</v>
      </c>
      <c r="G1" s="26" t="s">
        <v>85</v>
      </c>
      <c r="H1" s="26" t="s">
        <v>84</v>
      </c>
      <c r="J1" s="25"/>
    </row>
    <row r="2" spans="1:10" ht="12.95" customHeight="1" x14ac:dyDescent="0.2">
      <c r="A2" s="13" t="s">
        <v>83</v>
      </c>
      <c r="B2" s="13" t="s">
        <v>28</v>
      </c>
      <c r="C2" s="23">
        <f t="shared" ref="C2:C23" si="0">COUNTIF(B$2:B$23,B2)</f>
        <v>2</v>
      </c>
      <c r="D2" s="13" t="s">
        <v>82</v>
      </c>
      <c r="E2" s="21">
        <v>36687</v>
      </c>
      <c r="F2" s="22">
        <f t="shared" ref="F2:F23" ca="1" si="1">DATEDIF(E2,TODAY(),"y")</f>
        <v>20</v>
      </c>
      <c r="G2" s="10" t="str">
        <f t="shared" ref="G2:G23" ca="1" si="2">IF(F2&gt;25,"S","N")</f>
        <v>N</v>
      </c>
      <c r="H2" s="13" t="s">
        <v>79</v>
      </c>
      <c r="J2" s="24"/>
    </row>
    <row r="3" spans="1:10" ht="12.95" customHeight="1" x14ac:dyDescent="0.2">
      <c r="A3" s="13" t="s">
        <v>81</v>
      </c>
      <c r="B3" s="13" t="s">
        <v>40</v>
      </c>
      <c r="C3" s="23">
        <f t="shared" si="0"/>
        <v>3</v>
      </c>
      <c r="D3" s="13" t="s">
        <v>80</v>
      </c>
      <c r="E3" s="21">
        <v>36781</v>
      </c>
      <c r="F3" s="22">
        <f t="shared" ca="1" si="1"/>
        <v>20</v>
      </c>
      <c r="G3" s="10" t="str">
        <f t="shared" ca="1" si="2"/>
        <v>N</v>
      </c>
      <c r="H3" s="13" t="s">
        <v>79</v>
      </c>
    </row>
    <row r="4" spans="1:10" ht="12.95" customHeight="1" x14ac:dyDescent="0.2">
      <c r="A4" s="13" t="s">
        <v>32</v>
      </c>
      <c r="B4" s="13" t="s">
        <v>78</v>
      </c>
      <c r="C4" s="23">
        <f t="shared" si="0"/>
        <v>1</v>
      </c>
      <c r="D4" s="13" t="s">
        <v>77</v>
      </c>
      <c r="E4" s="21">
        <v>37123</v>
      </c>
      <c r="F4" s="22">
        <f t="shared" ca="1" si="1"/>
        <v>19</v>
      </c>
      <c r="G4" s="10" t="str">
        <f t="shared" ca="1" si="2"/>
        <v>N</v>
      </c>
      <c r="H4" s="13" t="s">
        <v>69</v>
      </c>
    </row>
    <row r="5" spans="1:10" ht="12.95" customHeight="1" x14ac:dyDescent="0.2">
      <c r="A5" s="13" t="s">
        <v>76</v>
      </c>
      <c r="B5" s="13" t="s">
        <v>75</v>
      </c>
      <c r="C5" s="23">
        <f t="shared" si="0"/>
        <v>1</v>
      </c>
      <c r="D5" s="13" t="s">
        <v>74</v>
      </c>
      <c r="E5" s="21">
        <v>37389</v>
      </c>
      <c r="F5" s="22">
        <f t="shared" ca="1" si="1"/>
        <v>18</v>
      </c>
      <c r="G5" s="10" t="str">
        <f t="shared" ca="1" si="2"/>
        <v>N</v>
      </c>
      <c r="H5" s="13" t="s">
        <v>69</v>
      </c>
    </row>
    <row r="6" spans="1:10" ht="12.95" customHeight="1" x14ac:dyDescent="0.2">
      <c r="A6" s="13" t="s">
        <v>73</v>
      </c>
      <c r="B6" s="13" t="s">
        <v>72</v>
      </c>
      <c r="C6" s="23">
        <f t="shared" si="0"/>
        <v>1</v>
      </c>
      <c r="D6" s="13" t="s">
        <v>71</v>
      </c>
      <c r="E6" s="21">
        <v>37507</v>
      </c>
      <c r="F6" s="22">
        <f t="shared" ca="1" si="1"/>
        <v>18</v>
      </c>
      <c r="G6" s="10" t="str">
        <f t="shared" ca="1" si="2"/>
        <v>N</v>
      </c>
      <c r="H6" s="13" t="s">
        <v>69</v>
      </c>
    </row>
    <row r="7" spans="1:10" ht="12.95" customHeight="1" x14ac:dyDescent="0.2">
      <c r="A7" s="13" t="s">
        <v>32</v>
      </c>
      <c r="B7" s="13" t="s">
        <v>42</v>
      </c>
      <c r="C7" s="23">
        <f t="shared" si="0"/>
        <v>2</v>
      </c>
      <c r="D7" s="13" t="s">
        <v>70</v>
      </c>
      <c r="E7" s="21">
        <v>37365</v>
      </c>
      <c r="F7" s="22">
        <f t="shared" ca="1" si="1"/>
        <v>18</v>
      </c>
      <c r="G7" s="10" t="str">
        <f t="shared" ca="1" si="2"/>
        <v>N</v>
      </c>
      <c r="H7" s="13" t="s">
        <v>69</v>
      </c>
    </row>
    <row r="8" spans="1:10" ht="12.95" customHeight="1" x14ac:dyDescent="0.2">
      <c r="A8" s="13" t="s">
        <v>68</v>
      </c>
      <c r="B8" s="13" t="s">
        <v>67</v>
      </c>
      <c r="C8" s="23">
        <f t="shared" si="0"/>
        <v>1</v>
      </c>
      <c r="D8" s="13" t="s">
        <v>66</v>
      </c>
      <c r="E8" s="21">
        <v>37678</v>
      </c>
      <c r="F8" s="22">
        <f t="shared" ca="1" si="1"/>
        <v>17</v>
      </c>
      <c r="G8" s="10" t="str">
        <f t="shared" ca="1" si="2"/>
        <v>N</v>
      </c>
      <c r="H8" s="13" t="s">
        <v>63</v>
      </c>
    </row>
    <row r="9" spans="1:10" ht="12.95" customHeight="1" x14ac:dyDescent="0.2">
      <c r="A9" s="13" t="s">
        <v>65</v>
      </c>
      <c r="B9" s="13" t="s">
        <v>40</v>
      </c>
      <c r="C9" s="23">
        <f t="shared" si="0"/>
        <v>3</v>
      </c>
      <c r="D9" s="13" t="s">
        <v>64</v>
      </c>
      <c r="E9" s="21">
        <v>38305</v>
      </c>
      <c r="F9" s="22">
        <f t="shared" ca="1" si="1"/>
        <v>15</v>
      </c>
      <c r="G9" s="10" t="str">
        <f t="shared" ca="1" si="2"/>
        <v>N</v>
      </c>
      <c r="H9" s="13" t="s">
        <v>63</v>
      </c>
    </row>
    <row r="10" spans="1:10" ht="12.75" customHeight="1" x14ac:dyDescent="0.2">
      <c r="A10" s="13" t="s">
        <v>62</v>
      </c>
      <c r="B10" s="13" t="s">
        <v>61</v>
      </c>
      <c r="C10" s="23">
        <f t="shared" si="0"/>
        <v>1</v>
      </c>
      <c r="D10" s="13" t="s">
        <v>60</v>
      </c>
      <c r="E10" s="21">
        <v>34659</v>
      </c>
      <c r="F10" s="22">
        <f t="shared" ca="1" si="1"/>
        <v>25</v>
      </c>
      <c r="G10" s="10" t="str">
        <f t="shared" ca="1" si="2"/>
        <v>N</v>
      </c>
      <c r="H10" s="13" t="s">
        <v>59</v>
      </c>
    </row>
    <row r="11" spans="1:10" ht="12.95" customHeight="1" x14ac:dyDescent="0.2">
      <c r="A11" s="13" t="s">
        <v>58</v>
      </c>
      <c r="B11" s="13" t="s">
        <v>57</v>
      </c>
      <c r="C11" s="23">
        <f t="shared" si="0"/>
        <v>1</v>
      </c>
      <c r="D11" s="13" t="s">
        <v>56</v>
      </c>
      <c r="E11" s="21">
        <v>34965</v>
      </c>
      <c r="F11" s="22">
        <f t="shared" ca="1" si="1"/>
        <v>25</v>
      </c>
      <c r="G11" s="10" t="str">
        <f t="shared" ca="1" si="2"/>
        <v>N</v>
      </c>
      <c r="H11" s="13" t="s">
        <v>52</v>
      </c>
    </row>
    <row r="12" spans="1:10" ht="12.95" customHeight="1" x14ac:dyDescent="0.2">
      <c r="A12" s="13" t="s">
        <v>55</v>
      </c>
      <c r="B12" s="13" t="s">
        <v>54</v>
      </c>
      <c r="C12" s="23">
        <f t="shared" si="0"/>
        <v>1</v>
      </c>
      <c r="D12" s="13" t="s">
        <v>53</v>
      </c>
      <c r="E12" s="21">
        <v>35130</v>
      </c>
      <c r="F12" s="22">
        <f t="shared" ca="1" si="1"/>
        <v>24</v>
      </c>
      <c r="G12" s="10" t="str">
        <f t="shared" ca="1" si="2"/>
        <v>N</v>
      </c>
      <c r="H12" s="13" t="s">
        <v>52</v>
      </c>
    </row>
    <row r="13" spans="1:10" ht="12.95" customHeight="1" x14ac:dyDescent="0.2">
      <c r="A13" s="13" t="s">
        <v>32</v>
      </c>
      <c r="B13" s="13" t="s">
        <v>51</v>
      </c>
      <c r="C13" s="23">
        <f t="shared" si="0"/>
        <v>1</v>
      </c>
      <c r="D13" s="13" t="s">
        <v>39</v>
      </c>
      <c r="E13" s="21">
        <v>35974</v>
      </c>
      <c r="F13" s="22">
        <f t="shared" ca="1" si="1"/>
        <v>22</v>
      </c>
      <c r="G13" s="10" t="str">
        <f t="shared" ca="1" si="2"/>
        <v>N</v>
      </c>
      <c r="H13" s="13" t="s">
        <v>47</v>
      </c>
    </row>
    <row r="14" spans="1:10" ht="12.95" customHeight="1" x14ac:dyDescent="0.2">
      <c r="A14" s="13" t="s">
        <v>50</v>
      </c>
      <c r="B14" s="13" t="s">
        <v>49</v>
      </c>
      <c r="C14" s="23">
        <f t="shared" si="0"/>
        <v>1</v>
      </c>
      <c r="D14" s="13" t="s">
        <v>48</v>
      </c>
      <c r="E14" s="21">
        <v>36155</v>
      </c>
      <c r="F14" s="22">
        <f t="shared" ca="1" si="1"/>
        <v>21</v>
      </c>
      <c r="G14" s="10" t="str">
        <f t="shared" ca="1" si="2"/>
        <v>N</v>
      </c>
      <c r="H14" s="13" t="s">
        <v>47</v>
      </c>
    </row>
    <row r="15" spans="1:10" ht="12.95" customHeight="1" x14ac:dyDescent="0.2">
      <c r="A15" s="13" t="s">
        <v>32</v>
      </c>
      <c r="B15" s="13" t="s">
        <v>46</v>
      </c>
      <c r="C15" s="23">
        <f t="shared" si="0"/>
        <v>1</v>
      </c>
      <c r="D15" s="13" t="s">
        <v>45</v>
      </c>
      <c r="E15" s="21">
        <v>19145</v>
      </c>
      <c r="F15" s="22">
        <f t="shared" ca="1" si="1"/>
        <v>68</v>
      </c>
      <c r="G15" s="10" t="str">
        <f t="shared" ca="1" si="2"/>
        <v>S</v>
      </c>
      <c r="H15" s="13" t="s">
        <v>26</v>
      </c>
    </row>
    <row r="16" spans="1:10" ht="12.95" customHeight="1" x14ac:dyDescent="0.2">
      <c r="A16" s="13" t="s">
        <v>32</v>
      </c>
      <c r="B16" s="13" t="s">
        <v>24</v>
      </c>
      <c r="C16" s="23">
        <f t="shared" si="0"/>
        <v>2</v>
      </c>
      <c r="D16" s="13" t="s">
        <v>44</v>
      </c>
      <c r="E16" s="21">
        <v>22816</v>
      </c>
      <c r="F16" s="22">
        <f t="shared" ca="1" si="1"/>
        <v>58</v>
      </c>
      <c r="G16" s="10" t="str">
        <f t="shared" ca="1" si="2"/>
        <v>S</v>
      </c>
      <c r="H16" s="13" t="s">
        <v>26</v>
      </c>
    </row>
    <row r="17" spans="1:8" ht="12.95" customHeight="1" x14ac:dyDescent="0.2">
      <c r="A17" s="13" t="s">
        <v>43</v>
      </c>
      <c r="B17" s="13" t="s">
        <v>42</v>
      </c>
      <c r="C17" s="23">
        <f t="shared" si="0"/>
        <v>2</v>
      </c>
      <c r="D17" s="13" t="s">
        <v>41</v>
      </c>
      <c r="E17" s="21">
        <v>26677</v>
      </c>
      <c r="F17" s="22">
        <f t="shared" ca="1" si="1"/>
        <v>47</v>
      </c>
      <c r="G17" s="10" t="str">
        <f t="shared" ca="1" si="2"/>
        <v>S</v>
      </c>
      <c r="H17" s="13" t="s">
        <v>26</v>
      </c>
    </row>
    <row r="18" spans="1:8" ht="12.95" customHeight="1" x14ac:dyDescent="0.2">
      <c r="A18" s="13" t="s">
        <v>32</v>
      </c>
      <c r="B18" s="13" t="s">
        <v>40</v>
      </c>
      <c r="C18" s="23">
        <f t="shared" si="0"/>
        <v>3</v>
      </c>
      <c r="D18" s="13" t="s">
        <v>39</v>
      </c>
      <c r="E18" s="21">
        <v>32421</v>
      </c>
      <c r="F18" s="22">
        <f t="shared" ca="1" si="1"/>
        <v>32</v>
      </c>
      <c r="G18" s="10" t="str">
        <f t="shared" ca="1" si="2"/>
        <v>S</v>
      </c>
      <c r="H18" s="13" t="s">
        <v>26</v>
      </c>
    </row>
    <row r="19" spans="1:8" ht="12.95" customHeight="1" x14ac:dyDescent="0.2">
      <c r="A19" s="13" t="s">
        <v>38</v>
      </c>
      <c r="B19" s="13" t="s">
        <v>37</v>
      </c>
      <c r="C19" s="23">
        <f t="shared" si="0"/>
        <v>1</v>
      </c>
      <c r="D19" s="13" t="s">
        <v>36</v>
      </c>
      <c r="E19" s="21">
        <v>32481</v>
      </c>
      <c r="F19" s="22">
        <f t="shared" ca="1" si="1"/>
        <v>31</v>
      </c>
      <c r="G19" s="10" t="str">
        <f t="shared" ca="1" si="2"/>
        <v>S</v>
      </c>
      <c r="H19" s="13" t="s">
        <v>26</v>
      </c>
    </row>
    <row r="20" spans="1:8" ht="12.95" customHeight="1" x14ac:dyDescent="0.2">
      <c r="A20" s="13" t="s">
        <v>35</v>
      </c>
      <c r="B20" s="13" t="s">
        <v>34</v>
      </c>
      <c r="C20" s="23">
        <f t="shared" si="0"/>
        <v>1</v>
      </c>
      <c r="D20" s="13" t="s">
        <v>33</v>
      </c>
      <c r="E20" s="21">
        <v>33582</v>
      </c>
      <c r="F20" s="22">
        <f t="shared" ca="1" si="1"/>
        <v>28</v>
      </c>
      <c r="G20" s="10" t="str">
        <f t="shared" ca="1" si="2"/>
        <v>S</v>
      </c>
      <c r="H20" s="13" t="s">
        <v>26</v>
      </c>
    </row>
    <row r="21" spans="1:8" ht="12.95" customHeight="1" x14ac:dyDescent="0.2">
      <c r="A21" s="13" t="s">
        <v>32</v>
      </c>
      <c r="B21" s="13" t="s">
        <v>31</v>
      </c>
      <c r="C21" s="23">
        <f t="shared" si="0"/>
        <v>1</v>
      </c>
      <c r="D21" s="13" t="s">
        <v>30</v>
      </c>
      <c r="E21" s="21">
        <v>33400</v>
      </c>
      <c r="F21" s="22">
        <f t="shared" ca="1" si="1"/>
        <v>29</v>
      </c>
      <c r="G21" s="10" t="str">
        <f t="shared" ca="1" si="2"/>
        <v>S</v>
      </c>
      <c r="H21" s="13" t="s">
        <v>26</v>
      </c>
    </row>
    <row r="22" spans="1:8" ht="12.95" customHeight="1" x14ac:dyDescent="0.2">
      <c r="A22" s="13" t="s">
        <v>29</v>
      </c>
      <c r="B22" s="13" t="s">
        <v>28</v>
      </c>
      <c r="C22" s="23">
        <f t="shared" si="0"/>
        <v>2</v>
      </c>
      <c r="D22" s="13" t="s">
        <v>27</v>
      </c>
      <c r="E22" s="21">
        <v>33374</v>
      </c>
      <c r="F22" s="22">
        <f t="shared" ca="1" si="1"/>
        <v>29</v>
      </c>
      <c r="G22" s="10" t="str">
        <f t="shared" ca="1" si="2"/>
        <v>S</v>
      </c>
      <c r="H22" s="13" t="s">
        <v>26</v>
      </c>
    </row>
    <row r="23" spans="1:8" ht="12.95" customHeight="1" x14ac:dyDescent="0.2">
      <c r="A23" s="13" t="s">
        <v>25</v>
      </c>
      <c r="B23" s="13" t="s">
        <v>24</v>
      </c>
      <c r="C23" s="23">
        <f t="shared" si="0"/>
        <v>2</v>
      </c>
      <c r="D23" s="13" t="s">
        <v>23</v>
      </c>
      <c r="E23" s="21">
        <v>33771</v>
      </c>
      <c r="F23" s="22">
        <f t="shared" ca="1" si="1"/>
        <v>28</v>
      </c>
      <c r="G23" s="10" t="str">
        <f t="shared" ca="1" si="2"/>
        <v>S</v>
      </c>
      <c r="H23" s="13" t="s">
        <v>22</v>
      </c>
    </row>
    <row r="24" spans="1:8" ht="12.95" customHeight="1" x14ac:dyDescent="0.2">
      <c r="A24" s="13"/>
      <c r="B24" s="13"/>
      <c r="D24" s="13"/>
      <c r="E24" s="21"/>
      <c r="F24" s="20"/>
      <c r="H24" s="13"/>
    </row>
    <row r="25" spans="1:8" s="15" customFormat="1" ht="26.25" customHeight="1" x14ac:dyDescent="0.2">
      <c r="A25" s="28">
        <f>COUNTIF(A2:A23,"&lt;&gt;En cours")</f>
        <v>15</v>
      </c>
      <c r="B25" s="16"/>
      <c r="C25" s="19"/>
      <c r="D25" s="16"/>
      <c r="E25" s="18"/>
      <c r="F25" s="28">
        <f ca="1">COUNTIF(F2:F23,"&lt;=20")</f>
        <v>8</v>
      </c>
      <c r="G25" s="28">
        <f ca="1">COUNTIF(G2:G23,"S")</f>
        <v>9</v>
      </c>
      <c r="H25" s="16"/>
    </row>
    <row r="26" spans="1:8" x14ac:dyDescent="0.2">
      <c r="B26" s="13"/>
      <c r="F26" s="14"/>
    </row>
    <row r="27" spans="1:8" x14ac:dyDescent="0.2">
      <c r="B27" s="13"/>
      <c r="G27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NB... rappels</vt:lpstr>
      <vt:lpstr>5. Basket</vt:lpstr>
      <vt:lpstr>.................</vt:lpstr>
      <vt:lpstr>3. Basket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2020-11-03T10:37:05Z</dcterms:modified>
</cp:coreProperties>
</file>